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4200" yWindow="0" windowWidth="21840" windowHeight="128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157" i="1" l="1"/>
  <c r="E156" i="1"/>
  <c r="E116" i="1"/>
  <c r="I155" i="1" l="1"/>
  <c r="E155" i="1"/>
  <c r="E163" i="1" l="1"/>
  <c r="E124" i="1"/>
  <c r="E119" i="1"/>
  <c r="E85" i="1"/>
  <c r="E117" i="1" s="1"/>
  <c r="E78" i="1"/>
  <c r="E30" i="1"/>
  <c r="J157" i="1" l="1"/>
  <c r="J116" i="1" l="1"/>
  <c r="J118" i="1" s="1"/>
  <c r="J155" i="1"/>
  <c r="I78" i="1" l="1"/>
  <c r="I163" i="1" l="1"/>
  <c r="I85" i="1"/>
  <c r="I117" i="1" s="1"/>
  <c r="I30" i="1" l="1"/>
  <c r="I124" i="1"/>
  <c r="I156" i="1" s="1"/>
  <c r="I116" i="1"/>
  <c r="D85" i="1"/>
  <c r="D116" i="1"/>
  <c r="C77" i="1" l="1"/>
  <c r="C78" i="1" s="1"/>
  <c r="D155" i="1" l="1"/>
  <c r="D156" i="1" s="1"/>
  <c r="C30" i="1" l="1"/>
  <c r="C155" i="1"/>
  <c r="C124" i="1"/>
  <c r="C116" i="1"/>
  <c r="C85" i="1"/>
  <c r="D30" i="1" l="1"/>
  <c r="D124" i="1"/>
  <c r="D78" i="1"/>
  <c r="B78" i="1" l="1"/>
  <c r="B155" i="1" l="1"/>
  <c r="B124" i="1"/>
  <c r="B116" i="1"/>
  <c r="B85" i="1"/>
  <c r="B30" i="1"/>
</calcChain>
</file>

<file path=xl/sharedStrings.xml><?xml version="1.0" encoding="utf-8"?>
<sst xmlns="http://schemas.openxmlformats.org/spreadsheetml/2006/main" count="190" uniqueCount="111">
  <si>
    <t>Page 1</t>
  </si>
  <si>
    <t>Budget 2019</t>
  </si>
  <si>
    <t>General Fund Revenue</t>
  </si>
  <si>
    <t>City Sales Tax</t>
  </si>
  <si>
    <t>County Sales Tax</t>
  </si>
  <si>
    <t>Franchise Tax</t>
  </si>
  <si>
    <t>Gen Property Tax</t>
  </si>
  <si>
    <t xml:space="preserve">Specific Ownership Tax </t>
  </si>
  <si>
    <t>Motor Vehicle Tax</t>
  </si>
  <si>
    <t>Highway Users Tax</t>
  </si>
  <si>
    <t>Liquor Licensing Fee</t>
  </si>
  <si>
    <t>Rent</t>
  </si>
  <si>
    <t>Donations</t>
  </si>
  <si>
    <t>Total GF Revenue</t>
  </si>
  <si>
    <t>Interest income</t>
  </si>
  <si>
    <t>Severence Tax</t>
  </si>
  <si>
    <t>Mineral leasing tax</t>
  </si>
  <si>
    <t>Penalty Interest</t>
  </si>
  <si>
    <t>Permits</t>
  </si>
  <si>
    <t>Weed Cutting</t>
  </si>
  <si>
    <t>Intergovernmental</t>
  </si>
  <si>
    <t>Cigarette Tax</t>
  </si>
  <si>
    <t>Page 2</t>
  </si>
  <si>
    <t>General Fund Expenses</t>
  </si>
  <si>
    <t>Clerk Payroll</t>
  </si>
  <si>
    <t>Public Works Director</t>
  </si>
  <si>
    <t>Public Works Assistant</t>
  </si>
  <si>
    <t>Council Payroll</t>
  </si>
  <si>
    <t>Pera</t>
  </si>
  <si>
    <t>Unemployment</t>
  </si>
  <si>
    <t>Payroll Expense</t>
  </si>
  <si>
    <t>Auditing</t>
  </si>
  <si>
    <t>Bank Charges &amp; Fees</t>
  </si>
  <si>
    <t>Building Maintenance</t>
  </si>
  <si>
    <t>Parks Maintenance</t>
  </si>
  <si>
    <t>Education and Training</t>
  </si>
  <si>
    <t>Election Supplies</t>
  </si>
  <si>
    <t>Gas &amp; Fuel</t>
  </si>
  <si>
    <t>Legal Fees</t>
  </si>
  <si>
    <t>Memberships</t>
  </si>
  <si>
    <t xml:space="preserve">Insurance &amp; Bonds </t>
  </si>
  <si>
    <t xml:space="preserve">Office Supplies </t>
  </si>
  <si>
    <t>Publishing</t>
  </si>
  <si>
    <t>Shop Supplies</t>
  </si>
  <si>
    <t>Snow Removal</t>
  </si>
  <si>
    <t>Street Maintenance</t>
  </si>
  <si>
    <t>Telephone Expense</t>
  </si>
  <si>
    <t>Utilities Town Park</t>
  </si>
  <si>
    <t>Utilities Town Hall</t>
  </si>
  <si>
    <t>Utilities Street Lighting</t>
  </si>
  <si>
    <t>Vehicle Maintenance</t>
  </si>
  <si>
    <t>Page 3</t>
  </si>
  <si>
    <t>Water Fund Revenues</t>
  </si>
  <si>
    <t>Reserve</t>
  </si>
  <si>
    <t>Dispenser</t>
  </si>
  <si>
    <t>Total Water Fund Revenue</t>
  </si>
  <si>
    <t>Water Fund Expenses</t>
  </si>
  <si>
    <t>Maintenance Equipment</t>
  </si>
  <si>
    <t xml:space="preserve">Testing </t>
  </si>
  <si>
    <t>Distrubution System</t>
  </si>
  <si>
    <t>Repair Supplies</t>
  </si>
  <si>
    <t>Utilities Water Tower</t>
  </si>
  <si>
    <t>Utilities 4200 Drive</t>
  </si>
  <si>
    <t>Utilities Shop</t>
  </si>
  <si>
    <t>Water Fund Revenue</t>
  </si>
  <si>
    <t>Total Water Fund Reserve</t>
  </si>
  <si>
    <t>Sewer Fund Revenue</t>
  </si>
  <si>
    <t>Sewer Reserve</t>
  </si>
  <si>
    <t xml:space="preserve">Sewer </t>
  </si>
  <si>
    <t xml:space="preserve">Water </t>
  </si>
  <si>
    <t>Accounting</t>
  </si>
  <si>
    <t>Chemicals</t>
  </si>
  <si>
    <t>Collection Systems</t>
  </si>
  <si>
    <t>Utilities Lagoon</t>
  </si>
  <si>
    <t>Utilities Lift Station</t>
  </si>
  <si>
    <t>Misc Expense</t>
  </si>
  <si>
    <t>Medicare Withholdings</t>
  </si>
  <si>
    <t>Medicare Withholding</t>
  </si>
  <si>
    <t>Total Sewer Fund Revenue</t>
  </si>
  <si>
    <t>Sewer Fund Expenses</t>
  </si>
  <si>
    <t>Total Sewer Fund Reserve</t>
  </si>
  <si>
    <t>Page 4</t>
  </si>
  <si>
    <t>CTF Revenue</t>
  </si>
  <si>
    <t>CTF Expenses</t>
  </si>
  <si>
    <t>CTF Balance</t>
  </si>
  <si>
    <t>Page 5</t>
  </si>
  <si>
    <t>Capital Outlay Sidewalk</t>
  </si>
  <si>
    <t>Capital Outlay</t>
  </si>
  <si>
    <t>2019 YTD Actual</t>
  </si>
  <si>
    <t>Budget 2020</t>
  </si>
  <si>
    <t>Transfer Fee</t>
  </si>
  <si>
    <t>Engineering</t>
  </si>
  <si>
    <t>Misc Revenue</t>
  </si>
  <si>
    <t>DOLA Grant</t>
  </si>
  <si>
    <t>Dola Grant</t>
  </si>
  <si>
    <t>Budget YTD 2020</t>
  </si>
  <si>
    <t>Budget 2021</t>
  </si>
  <si>
    <t>flashing speed limit</t>
  </si>
  <si>
    <t xml:space="preserve">Trees and Sprinklers </t>
  </si>
  <si>
    <t>GOCO Grant</t>
  </si>
  <si>
    <t>Tree Trimming</t>
  </si>
  <si>
    <t>Monies from Reserve</t>
  </si>
  <si>
    <t>Trim Trees</t>
  </si>
  <si>
    <t xml:space="preserve">Water Fund Reserve </t>
  </si>
  <si>
    <t>Bal after expenses</t>
  </si>
  <si>
    <t xml:space="preserve">Sewer Fund Reserve </t>
  </si>
  <si>
    <t>Covid Grant</t>
  </si>
  <si>
    <t>GOCO Grant for School</t>
  </si>
  <si>
    <t>Reserve Funds</t>
  </si>
  <si>
    <t>Balance</t>
  </si>
  <si>
    <t>Final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</si>
</sst>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auto="1"/>
      </top>
      <bottom/>
      <diagonal/>
    </border>
  </borders>
  <cellStyleXfs count="1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7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0" xfId="0" applyFont="1"/>
    <xf numFmtId="0" fontId="0" fillId="0" borderId="0" xfId="0" applyFill="1" applyBorder="1"/>
    <xf numFmtId="0" fontId="1" fillId="0" borderId="1" xfId="0" applyFont="1" applyBorder="1"/>
    <xf numFmtId="0" fontId="0" fillId="0" borderId="3" xfId="0" applyBorder="1"/>
    <xf numFmtId="0" fontId="0" fillId="0" borderId="3" xfId="0" applyFill="1" applyBorder="1"/>
    <xf numFmtId="0" fontId="0" fillId="0" borderId="4" xfId="0" applyBorder="1"/>
    <xf numFmtId="0" fontId="1" fillId="0" borderId="0" xfId="0" applyFont="1" applyBorder="1" applyAlignment="1">
      <alignment horizontal="center" wrapText="1"/>
    </xf>
    <xf numFmtId="0" fontId="1" fillId="0" borderId="4" xfId="0" applyFont="1" applyBorder="1"/>
    <xf numFmtId="0" fontId="2" fillId="2" borderId="0" xfId="0" applyFont="1" applyFill="1"/>
    <xf numFmtId="0" fontId="1" fillId="0" borderId="0" xfId="0" applyFont="1" applyBorder="1"/>
    <xf numFmtId="0" fontId="1" fillId="0" borderId="0" xfId="0" applyFont="1" applyFill="1" applyBorder="1"/>
    <xf numFmtId="0" fontId="0" fillId="2" borderId="0" xfId="0" applyFill="1"/>
    <xf numFmtId="2" fontId="1" fillId="0" borderId="0" xfId="0" applyNumberFormat="1" applyFont="1"/>
    <xf numFmtId="0" fontId="0" fillId="2" borderId="0" xfId="0" applyFill="1" applyBorder="1"/>
    <xf numFmtId="22" fontId="0" fillId="0" borderId="0" xfId="0" applyNumberFormat="1"/>
    <xf numFmtId="0" fontId="1" fillId="2" borderId="0" xfId="0" applyFont="1" applyFill="1"/>
    <xf numFmtId="0" fontId="0" fillId="2" borderId="3" xfId="0" applyFill="1" applyBorder="1"/>
    <xf numFmtId="0" fontId="1" fillId="2" borderId="0" xfId="0" applyFont="1" applyFill="1" applyBorder="1"/>
    <xf numFmtId="0" fontId="0" fillId="0" borderId="0" xfId="0" applyBorder="1" applyAlignment="1"/>
    <xf numFmtId="0" fontId="1" fillId="0" borderId="3" xfId="0" applyFont="1" applyBorder="1"/>
    <xf numFmtId="0" fontId="0" fillId="0" borderId="0" xfId="0" applyAlignment="1">
      <alignment horizontal="center" wrapText="1"/>
    </xf>
    <xf numFmtId="0" fontId="0" fillId="3" borderId="3" xfId="0" applyFill="1" applyBorder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3" borderId="0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5" borderId="0" xfId="0" applyFont="1" applyFill="1" applyAlignment="1">
      <alignment horizontal="center" wrapText="1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0" fontId="1" fillId="5" borderId="0" xfId="0" applyFont="1" applyFill="1" applyBorder="1" applyAlignment="1">
      <alignment horizontal="center" wrapText="1"/>
    </xf>
    <xf numFmtId="0" fontId="0" fillId="5" borderId="0" xfId="0" applyFill="1"/>
    <xf numFmtId="0" fontId="0" fillId="5" borderId="0" xfId="0" applyFill="1" applyBorder="1"/>
    <xf numFmtId="0" fontId="0" fillId="5" borderId="3" xfId="0" applyFill="1" applyBorder="1"/>
    <xf numFmtId="0" fontId="1" fillId="5" borderId="0" xfId="0" applyFont="1" applyFill="1"/>
    <xf numFmtId="2" fontId="0" fillId="5" borderId="0" xfId="0" applyNumberFormat="1" applyFill="1"/>
    <xf numFmtId="2" fontId="0" fillId="5" borderId="0" xfId="0" applyNumberFormat="1" applyFill="1" applyBorder="1"/>
    <xf numFmtId="2" fontId="5" fillId="5" borderId="3" xfId="0" applyNumberFormat="1" applyFont="1" applyFill="1" applyBorder="1"/>
    <xf numFmtId="2" fontId="1" fillId="5" borderId="0" xfId="0" applyNumberFormat="1" applyFont="1" applyFill="1"/>
    <xf numFmtId="0" fontId="0" fillId="5" borderId="4" xfId="0" applyFill="1" applyBorder="1"/>
    <xf numFmtId="0" fontId="2" fillId="5" borderId="0" xfId="0" applyFont="1" applyFill="1"/>
    <xf numFmtId="0" fontId="1" fillId="5" borderId="0" xfId="0" applyFont="1" applyFill="1" applyBorder="1"/>
    <xf numFmtId="0" fontId="0" fillId="5" borderId="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0" fontId="0" fillId="2" borderId="7" xfId="0" applyFill="1" applyBorder="1"/>
    <xf numFmtId="0" fontId="0" fillId="2" borderId="0" xfId="0" applyFill="1" applyAlignment="1">
      <alignment horizontal="center"/>
    </xf>
    <xf numFmtId="0" fontId="0" fillId="2" borderId="3" xfId="0" applyFill="1" applyBorder="1" applyAlignment="1">
      <alignment horizontal="center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/>
    <xf numFmtId="0" fontId="0" fillId="2" borderId="9" xfId="0" applyFill="1" applyBorder="1" applyAlignment="1">
      <alignment horizontal="center" wrapText="1"/>
    </xf>
    <xf numFmtId="0" fontId="0" fillId="2" borderId="11" xfId="0" applyFill="1" applyBorder="1"/>
    <xf numFmtId="0" fontId="0" fillId="2" borderId="0" xfId="0" applyFill="1" applyAlignment="1">
      <alignment horizontal="center" wrapText="1"/>
    </xf>
    <xf numFmtId="0" fontId="0" fillId="0" borderId="0" xfId="0" applyBorder="1" applyAlignment="1">
      <alignment horizontal="center"/>
    </xf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167"/>
  <sheetViews>
    <sheetView tabSelected="1" workbookViewId="0"/>
  </sheetViews>
  <sheetFormatPr defaultColWidth="8.85546875" defaultRowHeight="15" x14ac:dyDescent="0.25"/>
  <cols>
    <col min="1" max="1" width="28" customWidth="1"/>
    <col min="2" max="2" width="11.28515625" customWidth="1"/>
    <col min="3" max="3" width="11.28515625" style="55" customWidth="1"/>
    <col min="4" max="4" width="11.28515625" customWidth="1"/>
    <col min="5" max="5" width="15.5703125" customWidth="1"/>
    <col min="6" max="8" width="8.85546875" hidden="1" customWidth="1"/>
    <col min="9" max="9" width="12" style="16" customWidth="1"/>
    <col min="10" max="10" width="15" customWidth="1"/>
    <col min="11" max="14" width="8.85546875" hidden="1" customWidth="1"/>
    <col min="15" max="15" width="18.28515625" customWidth="1"/>
  </cols>
  <sheetData>
    <row r="1" spans="1:14" x14ac:dyDescent="0.25">
      <c r="A1" s="19" t="s">
        <v>110</v>
      </c>
      <c r="B1" s="39"/>
      <c r="C1" s="50"/>
      <c r="D1" s="39"/>
      <c r="E1" s="39"/>
    </row>
    <row r="2" spans="1:14" ht="15.75" thickBot="1" x14ac:dyDescent="0.3">
      <c r="A2" s="19">
        <v>44206.617361111108</v>
      </c>
      <c r="B2" s="40"/>
      <c r="C2" s="51"/>
      <c r="D2" s="40"/>
      <c r="E2" s="40"/>
      <c r="F2" s="2"/>
    </row>
    <row r="3" spans="1:14" ht="30" customHeight="1" x14ac:dyDescent="0.25">
      <c r="A3" s="4" t="s">
        <v>0</v>
      </c>
      <c r="B3" s="30" t="s">
        <v>1</v>
      </c>
      <c r="C3" s="52" t="s">
        <v>88</v>
      </c>
      <c r="D3" s="30" t="s">
        <v>89</v>
      </c>
      <c r="E3" s="48" t="s">
        <v>95</v>
      </c>
      <c r="F3" s="48"/>
      <c r="G3" s="48"/>
      <c r="H3" s="48"/>
      <c r="I3" s="67" t="s">
        <v>96</v>
      </c>
      <c r="J3" s="1" t="s">
        <v>101</v>
      </c>
    </row>
    <row r="4" spans="1:14" ht="15.75" thickBot="1" x14ac:dyDescent="0.3">
      <c r="A4" s="1" t="s">
        <v>2</v>
      </c>
      <c r="B4" s="31"/>
      <c r="C4" s="53"/>
      <c r="D4" s="31"/>
      <c r="E4" s="66"/>
      <c r="F4" s="41"/>
      <c r="G4" s="41"/>
      <c r="H4" s="41"/>
      <c r="I4" s="68"/>
    </row>
    <row r="5" spans="1:14" x14ac:dyDescent="0.25">
      <c r="A5" s="1"/>
      <c r="B5" s="11"/>
      <c r="C5" s="54"/>
      <c r="D5" s="11"/>
      <c r="E5" s="29"/>
      <c r="F5" s="29"/>
      <c r="G5" s="29"/>
      <c r="H5" s="29"/>
    </row>
    <row r="6" spans="1:14" x14ac:dyDescent="0.25">
      <c r="A6" s="5" t="s">
        <v>12</v>
      </c>
      <c r="C6" s="55">
        <v>14129.81</v>
      </c>
      <c r="D6">
        <v>0</v>
      </c>
      <c r="E6" s="27">
        <v>0</v>
      </c>
      <c r="F6" s="27"/>
      <c r="G6" s="27"/>
      <c r="H6" s="27"/>
      <c r="I6" s="69">
        <v>0</v>
      </c>
      <c r="J6" s="27"/>
      <c r="K6" s="27"/>
      <c r="L6" s="27"/>
      <c r="M6" s="27"/>
      <c r="N6" s="27"/>
    </row>
    <row r="7" spans="1:14" x14ac:dyDescent="0.25">
      <c r="A7" s="5" t="s">
        <v>14</v>
      </c>
      <c r="C7" s="55">
        <v>1014.59</v>
      </c>
      <c r="D7">
        <v>900</v>
      </c>
      <c r="E7" s="27">
        <v>1641.42</v>
      </c>
      <c r="F7" s="27"/>
      <c r="G7" s="27"/>
      <c r="H7" s="27"/>
      <c r="I7" s="69">
        <v>900</v>
      </c>
      <c r="J7" s="27"/>
      <c r="K7" s="27"/>
      <c r="L7" s="27"/>
      <c r="M7" s="27"/>
      <c r="N7" s="27"/>
    </row>
    <row r="8" spans="1:14" x14ac:dyDescent="0.25">
      <c r="A8" s="5" t="s">
        <v>21</v>
      </c>
      <c r="B8" s="6">
        <v>150</v>
      </c>
      <c r="C8" s="56">
        <v>146.81</v>
      </c>
      <c r="D8" s="6">
        <v>100</v>
      </c>
      <c r="E8" s="27">
        <v>248.81</v>
      </c>
      <c r="F8" s="27"/>
      <c r="G8" s="27"/>
      <c r="H8" s="27"/>
      <c r="I8" s="69">
        <v>100</v>
      </c>
      <c r="J8" s="27"/>
      <c r="K8" s="27"/>
      <c r="L8" s="27"/>
      <c r="M8" s="27"/>
      <c r="N8" s="27"/>
    </row>
    <row r="9" spans="1:14" x14ac:dyDescent="0.25">
      <c r="A9" t="s">
        <v>3</v>
      </c>
      <c r="B9" s="6">
        <v>20000</v>
      </c>
      <c r="C9" s="56">
        <v>53549.51</v>
      </c>
      <c r="D9" s="6">
        <v>40000</v>
      </c>
      <c r="E9" s="27">
        <v>71519.399999999994</v>
      </c>
      <c r="F9" s="27"/>
      <c r="G9" s="27"/>
      <c r="H9" s="27"/>
      <c r="I9" s="69">
        <v>66750</v>
      </c>
      <c r="J9" s="27"/>
      <c r="K9" s="27"/>
      <c r="L9" s="27"/>
      <c r="M9" s="27"/>
      <c r="N9" s="27"/>
    </row>
    <row r="10" spans="1:14" x14ac:dyDescent="0.25">
      <c r="A10" t="s">
        <v>4</v>
      </c>
      <c r="B10" s="6">
        <v>23000</v>
      </c>
      <c r="C10" s="56">
        <v>39192.36</v>
      </c>
      <c r="D10" s="6">
        <v>30000</v>
      </c>
      <c r="E10" s="29">
        <v>40923.58</v>
      </c>
      <c r="F10" s="29"/>
      <c r="G10" s="29"/>
      <c r="H10" s="29"/>
      <c r="I10" s="43">
        <v>35000</v>
      </c>
      <c r="J10" s="29"/>
      <c r="K10" s="29"/>
      <c r="L10" s="29"/>
      <c r="M10" s="29"/>
      <c r="N10" s="29"/>
    </row>
    <row r="11" spans="1:14" ht="15.75" customHeight="1" x14ac:dyDescent="0.25">
      <c r="A11" t="s">
        <v>5</v>
      </c>
      <c r="B11" s="6">
        <v>13000</v>
      </c>
      <c r="C11" s="56">
        <v>14205.6</v>
      </c>
      <c r="D11" s="6">
        <v>11000</v>
      </c>
      <c r="E11" s="27">
        <v>14026.62</v>
      </c>
      <c r="F11" s="27"/>
      <c r="G11" s="27"/>
      <c r="H11" s="27"/>
      <c r="I11" s="69">
        <v>11000</v>
      </c>
      <c r="J11" s="27"/>
      <c r="K11" s="27"/>
      <c r="L11" s="27"/>
      <c r="M11" s="27"/>
      <c r="N11" s="27"/>
    </row>
    <row r="12" spans="1:14" x14ac:dyDescent="0.25">
      <c r="A12" t="s">
        <v>6</v>
      </c>
      <c r="B12" s="6">
        <v>11000</v>
      </c>
      <c r="C12" s="56">
        <v>11137.47</v>
      </c>
      <c r="D12" s="6">
        <v>11000</v>
      </c>
      <c r="E12" s="29">
        <v>10478.76</v>
      </c>
      <c r="F12" s="29"/>
      <c r="G12" s="29"/>
      <c r="H12" s="29"/>
      <c r="I12" s="43">
        <v>11000</v>
      </c>
      <c r="J12" s="29"/>
      <c r="K12" s="29"/>
      <c r="L12" s="29"/>
      <c r="M12" s="29"/>
      <c r="N12" s="29"/>
    </row>
    <row r="13" spans="1:14" x14ac:dyDescent="0.25">
      <c r="A13" t="s">
        <v>7</v>
      </c>
      <c r="B13" s="6">
        <v>900</v>
      </c>
      <c r="C13" s="56">
        <v>540.21</v>
      </c>
      <c r="D13" s="6">
        <v>500</v>
      </c>
      <c r="E13" s="29">
        <v>921.41</v>
      </c>
      <c r="F13" s="29"/>
      <c r="G13" s="29"/>
      <c r="H13" s="29"/>
      <c r="I13" s="43">
        <v>500</v>
      </c>
      <c r="J13" s="29"/>
      <c r="K13" s="29"/>
      <c r="L13" s="29"/>
      <c r="M13" s="29"/>
      <c r="N13" s="29"/>
    </row>
    <row r="14" spans="1:14" x14ac:dyDescent="0.25">
      <c r="A14" t="s">
        <v>17</v>
      </c>
      <c r="D14" s="6">
        <v>0</v>
      </c>
      <c r="E14" s="29"/>
      <c r="F14" s="29"/>
      <c r="G14" s="29"/>
      <c r="H14" s="29"/>
      <c r="I14" s="43">
        <v>0</v>
      </c>
      <c r="J14" s="29"/>
      <c r="K14" s="29"/>
      <c r="L14" s="29"/>
      <c r="M14" s="29"/>
      <c r="N14" s="29"/>
    </row>
    <row r="15" spans="1:14" x14ac:dyDescent="0.25">
      <c r="A15" t="s">
        <v>8</v>
      </c>
      <c r="B15">
        <v>4500</v>
      </c>
      <c r="C15" s="55">
        <v>2546.4299999999998</v>
      </c>
      <c r="D15" s="6">
        <v>2000</v>
      </c>
      <c r="E15" s="29">
        <v>3636.73</v>
      </c>
      <c r="F15" s="29"/>
      <c r="G15" s="29"/>
      <c r="H15" s="29"/>
      <c r="I15" s="43">
        <v>2000</v>
      </c>
      <c r="J15" s="29"/>
      <c r="K15" s="29"/>
      <c r="L15" s="29"/>
      <c r="M15" s="29"/>
      <c r="N15" s="29"/>
    </row>
    <row r="16" spans="1:14" x14ac:dyDescent="0.25">
      <c r="A16" t="s">
        <v>9</v>
      </c>
      <c r="B16">
        <v>13000</v>
      </c>
      <c r="C16" s="55">
        <v>22978.79</v>
      </c>
      <c r="D16" s="6">
        <v>19000</v>
      </c>
      <c r="E16" s="29">
        <v>19621.98</v>
      </c>
      <c r="F16" s="29"/>
      <c r="G16" s="29"/>
      <c r="H16" s="29"/>
      <c r="I16" s="43">
        <v>19000</v>
      </c>
      <c r="J16" s="29"/>
      <c r="K16" s="29"/>
      <c r="L16" s="29"/>
      <c r="M16" s="29"/>
      <c r="N16" s="29"/>
    </row>
    <row r="17" spans="1:14" x14ac:dyDescent="0.25">
      <c r="A17" t="s">
        <v>15</v>
      </c>
      <c r="B17">
        <v>0</v>
      </c>
      <c r="C17" s="55">
        <v>1587.22</v>
      </c>
      <c r="D17" s="6"/>
      <c r="E17" s="29">
        <v>944.31</v>
      </c>
      <c r="F17" s="29"/>
      <c r="G17" s="29"/>
      <c r="H17" s="29"/>
      <c r="I17" s="43">
        <v>500</v>
      </c>
      <c r="J17" s="29"/>
      <c r="K17" s="29"/>
      <c r="L17" s="29"/>
      <c r="M17" s="29"/>
      <c r="N17" s="29"/>
    </row>
    <row r="18" spans="1:14" x14ac:dyDescent="0.25">
      <c r="A18" t="s">
        <v>16</v>
      </c>
      <c r="B18">
        <v>0</v>
      </c>
      <c r="C18" s="55">
        <v>895.98</v>
      </c>
      <c r="E18" s="29">
        <v>926.1</v>
      </c>
      <c r="F18" s="29"/>
      <c r="G18" s="29"/>
      <c r="H18" s="29"/>
      <c r="I18" s="43">
        <v>500</v>
      </c>
      <c r="J18" s="29"/>
      <c r="K18" s="29"/>
      <c r="L18" s="29"/>
      <c r="M18" s="29"/>
      <c r="N18" s="29"/>
    </row>
    <row r="19" spans="1:14" x14ac:dyDescent="0.25">
      <c r="A19" t="s">
        <v>10</v>
      </c>
      <c r="B19">
        <v>100</v>
      </c>
      <c r="C19" s="55">
        <v>110</v>
      </c>
      <c r="D19">
        <v>150</v>
      </c>
      <c r="E19" s="29">
        <v>175</v>
      </c>
      <c r="F19" s="29"/>
      <c r="G19" s="29"/>
      <c r="H19" s="29"/>
      <c r="I19" s="43">
        <v>150</v>
      </c>
      <c r="J19" s="29"/>
      <c r="K19" s="29"/>
      <c r="L19" s="29"/>
      <c r="M19" s="29"/>
      <c r="N19" s="29"/>
    </row>
    <row r="20" spans="1:14" x14ac:dyDescent="0.25">
      <c r="A20" t="s">
        <v>19</v>
      </c>
      <c r="C20" s="55">
        <v>727.5</v>
      </c>
      <c r="D20">
        <v>200</v>
      </c>
      <c r="E20" s="27"/>
      <c r="I20" s="69">
        <v>200</v>
      </c>
      <c r="J20" s="27"/>
      <c r="K20" s="27"/>
      <c r="L20">
        <v>200</v>
      </c>
      <c r="M20">
        <v>200</v>
      </c>
      <c r="N20">
        <v>200</v>
      </c>
    </row>
    <row r="21" spans="1:14" x14ac:dyDescent="0.25">
      <c r="A21" t="s">
        <v>20</v>
      </c>
      <c r="C21" s="55">
        <v>100</v>
      </c>
      <c r="D21">
        <v>0</v>
      </c>
      <c r="E21" s="27">
        <v>115.74</v>
      </c>
      <c r="I21" s="69">
        <v>0</v>
      </c>
      <c r="J21" s="27"/>
      <c r="K21" s="27"/>
      <c r="L21">
        <v>0</v>
      </c>
      <c r="M21">
        <v>0</v>
      </c>
      <c r="N21">
        <v>0</v>
      </c>
    </row>
    <row r="22" spans="1:14" x14ac:dyDescent="0.25">
      <c r="A22" t="s">
        <v>94</v>
      </c>
      <c r="C22" s="55">
        <v>0</v>
      </c>
      <c r="E22" s="27">
        <v>38754.019999999997</v>
      </c>
      <c r="I22" s="69">
        <v>0</v>
      </c>
      <c r="J22" s="27"/>
      <c r="K22" s="27"/>
    </row>
    <row r="23" spans="1:14" x14ac:dyDescent="0.25">
      <c r="A23" t="s">
        <v>18</v>
      </c>
      <c r="B23">
        <v>100</v>
      </c>
      <c r="C23" s="55">
        <v>297</v>
      </c>
      <c r="D23">
        <v>200</v>
      </c>
      <c r="E23" s="27">
        <v>583.6</v>
      </c>
      <c r="I23" s="69">
        <v>200</v>
      </c>
      <c r="J23" s="27"/>
      <c r="K23" s="27"/>
      <c r="L23">
        <v>200</v>
      </c>
      <c r="M23">
        <v>200</v>
      </c>
      <c r="N23">
        <v>200</v>
      </c>
    </row>
    <row r="24" spans="1:14" x14ac:dyDescent="0.25">
      <c r="A24" t="s">
        <v>11</v>
      </c>
      <c r="B24">
        <v>2000</v>
      </c>
      <c r="C24" s="55">
        <v>5195</v>
      </c>
      <c r="D24">
        <v>2000</v>
      </c>
      <c r="E24" s="27">
        <v>1825</v>
      </c>
      <c r="I24" s="69">
        <v>2000</v>
      </c>
      <c r="J24" s="27"/>
      <c r="K24" s="27"/>
      <c r="L24">
        <v>2000</v>
      </c>
      <c r="M24">
        <v>2000</v>
      </c>
      <c r="N24">
        <v>2000</v>
      </c>
    </row>
    <row r="25" spans="1:14" x14ac:dyDescent="0.25">
      <c r="A25" t="s">
        <v>92</v>
      </c>
      <c r="C25" s="55">
        <v>22586.71</v>
      </c>
      <c r="E25" s="27">
        <v>350</v>
      </c>
      <c r="I25" s="69"/>
      <c r="J25" s="27"/>
      <c r="K25" s="27"/>
    </row>
    <row r="26" spans="1:14" x14ac:dyDescent="0.25">
      <c r="A26" t="s">
        <v>90</v>
      </c>
      <c r="C26" s="55">
        <v>1100</v>
      </c>
      <c r="D26">
        <v>200</v>
      </c>
      <c r="E26" s="27">
        <v>1815</v>
      </c>
      <c r="I26" s="69">
        <v>200</v>
      </c>
      <c r="J26" s="27"/>
      <c r="K26" s="27"/>
      <c r="L26">
        <v>200</v>
      </c>
      <c r="M26">
        <v>200</v>
      </c>
      <c r="N26">
        <v>200</v>
      </c>
    </row>
    <row r="27" spans="1:14" x14ac:dyDescent="0.25">
      <c r="A27" t="s">
        <v>99</v>
      </c>
      <c r="D27">
        <v>5276</v>
      </c>
      <c r="E27" s="27">
        <v>5276</v>
      </c>
      <c r="I27" s="69"/>
      <c r="J27" s="27"/>
      <c r="K27" s="27"/>
    </row>
    <row r="28" spans="1:14" x14ac:dyDescent="0.25">
      <c r="A28" t="s">
        <v>106</v>
      </c>
      <c r="D28">
        <v>0</v>
      </c>
      <c r="E28" s="27">
        <v>19562.61</v>
      </c>
      <c r="I28" s="69"/>
      <c r="J28" s="27"/>
      <c r="K28" s="27"/>
    </row>
    <row r="29" spans="1:14" ht="15.75" thickBot="1" x14ac:dyDescent="0.3">
      <c r="A29" s="8" t="s">
        <v>86</v>
      </c>
      <c r="B29" s="8">
        <v>40000</v>
      </c>
      <c r="C29" s="57"/>
      <c r="D29" s="8"/>
      <c r="E29" s="28">
        <v>0</v>
      </c>
      <c r="F29" s="8"/>
      <c r="G29" s="8"/>
      <c r="H29" s="8"/>
      <c r="I29" s="70"/>
      <c r="J29" s="28"/>
      <c r="K29" s="28"/>
      <c r="L29" s="8"/>
      <c r="M29" s="8"/>
      <c r="N29" s="8"/>
    </row>
    <row r="30" spans="1:14" ht="15.75" thickTop="1" x14ac:dyDescent="0.25">
      <c r="A30" s="1" t="s">
        <v>13</v>
      </c>
      <c r="B30" s="1">
        <f>SUM(B6:B29)</f>
        <v>127750</v>
      </c>
      <c r="C30" s="58">
        <f>SUM(C6:C29)</f>
        <v>192040.99</v>
      </c>
      <c r="D30" s="1">
        <f>SUM(D5:D29)</f>
        <v>122526</v>
      </c>
      <c r="E30" s="42">
        <f>SUM(E6:E29)</f>
        <v>233346.09000000003</v>
      </c>
      <c r="F30" s="42"/>
      <c r="G30" s="42"/>
      <c r="H30" s="42"/>
      <c r="I30" s="20">
        <f>SUM(I6:I29)</f>
        <v>150000</v>
      </c>
      <c r="J30">
        <v>0</v>
      </c>
    </row>
    <row r="31" spans="1:14" x14ac:dyDescent="0.25">
      <c r="E31" s="29"/>
      <c r="F31" s="29"/>
      <c r="G31" s="29"/>
      <c r="H31" s="29"/>
    </row>
    <row r="32" spans="1:14" x14ac:dyDescent="0.25">
      <c r="E32" s="29"/>
      <c r="F32" s="29"/>
      <c r="G32" s="29"/>
      <c r="H32" s="29"/>
    </row>
    <row r="33" spans="1:10" x14ac:dyDescent="0.25">
      <c r="E33" s="29"/>
      <c r="F33" s="29"/>
      <c r="G33" s="29"/>
      <c r="H33" s="29"/>
    </row>
    <row r="34" spans="1:10" x14ac:dyDescent="0.25">
      <c r="E34" s="29"/>
      <c r="F34" s="29"/>
      <c r="G34" s="29"/>
      <c r="H34" s="29"/>
    </row>
    <row r="35" spans="1:10" x14ac:dyDescent="0.25">
      <c r="E35" s="29"/>
      <c r="F35" s="29"/>
      <c r="G35" s="29"/>
      <c r="H35" s="29"/>
    </row>
    <row r="36" spans="1:10" x14ac:dyDescent="0.25">
      <c r="E36" s="29"/>
      <c r="F36" s="29"/>
      <c r="G36" s="29"/>
      <c r="H36" s="29"/>
    </row>
    <row r="37" spans="1:10" x14ac:dyDescent="0.25">
      <c r="E37" s="29"/>
      <c r="F37" s="29"/>
      <c r="G37" s="29"/>
      <c r="H37" s="29"/>
    </row>
    <row r="38" spans="1:10" x14ac:dyDescent="0.25">
      <c r="E38" s="29"/>
      <c r="F38" s="29"/>
      <c r="G38" s="29"/>
      <c r="H38" s="29"/>
    </row>
    <row r="39" spans="1:10" ht="15.75" thickBot="1" x14ac:dyDescent="0.3">
      <c r="E39" s="29"/>
      <c r="F39" s="29"/>
      <c r="G39" s="29"/>
      <c r="H39" s="29"/>
    </row>
    <row r="40" spans="1:10" ht="15" customHeight="1" x14ac:dyDescent="0.25">
      <c r="A40" s="3" t="s">
        <v>22</v>
      </c>
      <c r="B40" s="30" t="s">
        <v>1</v>
      </c>
      <c r="C40" s="52" t="s">
        <v>88</v>
      </c>
      <c r="D40" s="30" t="s">
        <v>89</v>
      </c>
      <c r="E40" s="46" t="s">
        <v>95</v>
      </c>
      <c r="F40" s="46"/>
      <c r="G40" s="46"/>
      <c r="H40" s="46"/>
      <c r="I40" s="71" t="s">
        <v>96</v>
      </c>
      <c r="J40" s="1" t="s">
        <v>101</v>
      </c>
    </row>
    <row r="41" spans="1:10" ht="15.75" thickBot="1" x14ac:dyDescent="0.3">
      <c r="A41" s="7" t="s">
        <v>23</v>
      </c>
      <c r="B41" s="31"/>
      <c r="C41" s="53"/>
      <c r="D41" s="31"/>
      <c r="E41" s="47"/>
      <c r="F41" s="47"/>
      <c r="G41" s="47"/>
      <c r="H41" s="47"/>
      <c r="I41" s="72"/>
    </row>
    <row r="42" spans="1:10" x14ac:dyDescent="0.25">
      <c r="A42" t="s">
        <v>24</v>
      </c>
      <c r="B42">
        <v>11090.64</v>
      </c>
      <c r="C42" s="59">
        <v>11288.8</v>
      </c>
      <c r="D42">
        <v>13864</v>
      </c>
      <c r="E42" s="29">
        <v>12427.08</v>
      </c>
      <c r="F42" s="29"/>
      <c r="G42" s="29"/>
      <c r="H42" s="29"/>
      <c r="I42" s="16">
        <v>16637</v>
      </c>
    </row>
    <row r="43" spans="1:10" x14ac:dyDescent="0.25">
      <c r="A43" t="s">
        <v>25</v>
      </c>
      <c r="B43">
        <v>16983</v>
      </c>
      <c r="C43" s="59">
        <v>16985.400000000001</v>
      </c>
      <c r="D43">
        <v>18370</v>
      </c>
      <c r="E43" s="29">
        <v>18372.36</v>
      </c>
      <c r="F43" s="29"/>
      <c r="G43" s="29"/>
      <c r="H43" s="29"/>
      <c r="I43" s="16">
        <v>19063</v>
      </c>
    </row>
    <row r="44" spans="1:10" x14ac:dyDescent="0.25">
      <c r="A44" t="s">
        <v>26</v>
      </c>
      <c r="B44">
        <v>2600</v>
      </c>
      <c r="C44" s="59">
        <v>3364.48</v>
      </c>
      <c r="D44">
        <v>6000</v>
      </c>
      <c r="E44" s="29">
        <v>4579.55</v>
      </c>
      <c r="F44" s="29"/>
      <c r="G44" s="29"/>
      <c r="H44" s="29"/>
      <c r="I44" s="16">
        <v>10400</v>
      </c>
    </row>
    <row r="45" spans="1:10" x14ac:dyDescent="0.25">
      <c r="A45" t="s">
        <v>27</v>
      </c>
      <c r="B45">
        <v>3000</v>
      </c>
      <c r="C45" s="59">
        <v>1880.14</v>
      </c>
      <c r="D45">
        <v>3000</v>
      </c>
      <c r="E45" s="29">
        <v>1950.14</v>
      </c>
      <c r="F45" s="29"/>
      <c r="G45" s="29"/>
      <c r="H45" s="29"/>
      <c r="I45" s="16">
        <v>3000</v>
      </c>
    </row>
    <row r="46" spans="1:10" x14ac:dyDescent="0.25">
      <c r="A46" t="s">
        <v>76</v>
      </c>
      <c r="B46">
        <v>0</v>
      </c>
      <c r="C46" s="59">
        <v>544.15</v>
      </c>
      <c r="D46">
        <v>412</v>
      </c>
      <c r="E46" s="29">
        <v>606.59</v>
      </c>
      <c r="F46" s="29"/>
      <c r="G46" s="29"/>
      <c r="H46" s="29"/>
      <c r="I46" s="16">
        <v>600</v>
      </c>
    </row>
    <row r="47" spans="1:10" x14ac:dyDescent="0.25">
      <c r="A47" t="s">
        <v>28</v>
      </c>
      <c r="B47">
        <v>4800</v>
      </c>
      <c r="C47" s="59">
        <v>4936.6499999999996</v>
      </c>
      <c r="D47">
        <v>6000</v>
      </c>
      <c r="E47" s="29">
        <v>5663.77</v>
      </c>
      <c r="F47" s="29"/>
      <c r="G47" s="29"/>
      <c r="H47" s="29"/>
      <c r="I47" s="16">
        <v>6383</v>
      </c>
    </row>
    <row r="48" spans="1:10" x14ac:dyDescent="0.25">
      <c r="A48" t="s">
        <v>29</v>
      </c>
      <c r="B48">
        <v>300</v>
      </c>
      <c r="C48" s="59">
        <v>106.93</v>
      </c>
      <c r="D48">
        <v>300</v>
      </c>
      <c r="E48" s="29">
        <v>119.66</v>
      </c>
      <c r="F48" s="29"/>
      <c r="G48" s="29"/>
      <c r="H48" s="29"/>
      <c r="I48" s="16">
        <v>300</v>
      </c>
    </row>
    <row r="49" spans="1:11" x14ac:dyDescent="0.25">
      <c r="A49" t="s">
        <v>30</v>
      </c>
      <c r="B49">
        <v>2000</v>
      </c>
      <c r="C49" s="59">
        <v>4000.8</v>
      </c>
      <c r="D49">
        <v>4000</v>
      </c>
      <c r="E49" s="29">
        <v>4500.75</v>
      </c>
      <c r="F49" s="29"/>
      <c r="G49" s="29"/>
      <c r="H49" s="29"/>
      <c r="I49" s="16">
        <v>6000</v>
      </c>
    </row>
    <row r="50" spans="1:11" x14ac:dyDescent="0.25">
      <c r="A50" t="s">
        <v>70</v>
      </c>
      <c r="B50">
        <v>500</v>
      </c>
      <c r="C50" s="59">
        <v>67.989999999999995</v>
      </c>
      <c r="D50">
        <v>2000</v>
      </c>
      <c r="E50" s="29">
        <v>0</v>
      </c>
      <c r="F50" s="29"/>
      <c r="G50" s="29"/>
      <c r="H50" s="29"/>
      <c r="I50" s="16">
        <v>2000</v>
      </c>
    </row>
    <row r="51" spans="1:11" x14ac:dyDescent="0.25">
      <c r="A51" t="s">
        <v>31</v>
      </c>
      <c r="B51">
        <v>1600</v>
      </c>
      <c r="C51" s="59">
        <v>1200</v>
      </c>
      <c r="D51">
        <v>1200</v>
      </c>
      <c r="E51" s="29">
        <v>1200</v>
      </c>
      <c r="F51" s="29"/>
      <c r="G51" s="29"/>
      <c r="H51" s="29"/>
      <c r="I51" s="16">
        <v>1200</v>
      </c>
    </row>
    <row r="52" spans="1:11" x14ac:dyDescent="0.25">
      <c r="A52" t="s">
        <v>32</v>
      </c>
      <c r="B52">
        <v>35</v>
      </c>
      <c r="C52" s="59">
        <v>254.41</v>
      </c>
      <c r="D52">
        <v>200</v>
      </c>
      <c r="E52" s="29">
        <v>331.3</v>
      </c>
      <c r="F52" s="29"/>
      <c r="G52" s="29"/>
      <c r="H52" s="29"/>
      <c r="I52" s="16">
        <v>300</v>
      </c>
    </row>
    <row r="53" spans="1:11" x14ac:dyDescent="0.25">
      <c r="A53" t="s">
        <v>33</v>
      </c>
      <c r="B53">
        <v>5000</v>
      </c>
      <c r="C53" s="59">
        <v>13634.96</v>
      </c>
      <c r="D53">
        <v>6000</v>
      </c>
      <c r="E53" s="29">
        <v>2516.64</v>
      </c>
      <c r="F53" s="29"/>
      <c r="G53" s="29"/>
      <c r="H53" s="29"/>
      <c r="I53" s="16">
        <v>6000</v>
      </c>
    </row>
    <row r="54" spans="1:11" x14ac:dyDescent="0.25">
      <c r="A54" t="s">
        <v>93</v>
      </c>
      <c r="C54" s="59">
        <v>4806</v>
      </c>
      <c r="E54" s="29">
        <v>19771.25</v>
      </c>
      <c r="F54" s="29"/>
      <c r="G54" s="29"/>
      <c r="H54" s="29"/>
    </row>
    <row r="55" spans="1:11" x14ac:dyDescent="0.25">
      <c r="A55" t="s">
        <v>34</v>
      </c>
      <c r="B55">
        <v>2000</v>
      </c>
      <c r="C55" s="59">
        <v>2757.19</v>
      </c>
      <c r="D55">
        <v>3500</v>
      </c>
      <c r="E55" s="29">
        <v>1481.23</v>
      </c>
      <c r="F55" s="29"/>
      <c r="G55" s="29"/>
      <c r="H55" s="29"/>
      <c r="I55" s="16">
        <v>6000</v>
      </c>
      <c r="J55" t="s">
        <v>102</v>
      </c>
      <c r="K55" t="s">
        <v>100</v>
      </c>
    </row>
    <row r="56" spans="1:11" x14ac:dyDescent="0.25">
      <c r="A56" t="s">
        <v>12</v>
      </c>
      <c r="B56">
        <v>200</v>
      </c>
      <c r="C56" s="59">
        <v>225</v>
      </c>
      <c r="D56">
        <v>200</v>
      </c>
      <c r="E56" s="29">
        <v>200</v>
      </c>
      <c r="F56" s="29"/>
      <c r="G56" s="29"/>
      <c r="H56" s="29"/>
      <c r="I56" s="16">
        <v>200</v>
      </c>
    </row>
    <row r="57" spans="1:11" x14ac:dyDescent="0.25">
      <c r="A57" t="s">
        <v>35</v>
      </c>
      <c r="B57">
        <v>700</v>
      </c>
      <c r="C57" s="59">
        <v>458.76</v>
      </c>
      <c r="D57">
        <v>1000</v>
      </c>
      <c r="E57" s="29">
        <v>383.34</v>
      </c>
      <c r="F57" s="29"/>
      <c r="G57" s="29"/>
      <c r="H57" s="29"/>
      <c r="I57" s="16">
        <v>1000</v>
      </c>
    </row>
    <row r="58" spans="1:11" x14ac:dyDescent="0.25">
      <c r="A58" t="s">
        <v>36</v>
      </c>
      <c r="B58">
        <v>1500</v>
      </c>
      <c r="C58" s="59">
        <v>0</v>
      </c>
      <c r="D58">
        <v>1500</v>
      </c>
      <c r="E58" s="29">
        <v>148.34</v>
      </c>
      <c r="F58" s="29"/>
      <c r="G58" s="29"/>
      <c r="H58" s="29"/>
      <c r="I58" s="16">
        <v>1500</v>
      </c>
    </row>
    <row r="59" spans="1:11" x14ac:dyDescent="0.25">
      <c r="A59" t="s">
        <v>37</v>
      </c>
      <c r="B59">
        <v>1000</v>
      </c>
      <c r="C59" s="59">
        <v>779.38</v>
      </c>
      <c r="D59">
        <v>1500</v>
      </c>
      <c r="E59" s="29">
        <v>1232.26</v>
      </c>
      <c r="F59" s="29"/>
      <c r="G59" s="29"/>
      <c r="H59" s="29"/>
      <c r="I59" s="16">
        <v>1500</v>
      </c>
    </row>
    <row r="60" spans="1:11" x14ac:dyDescent="0.25">
      <c r="A60" t="s">
        <v>38</v>
      </c>
      <c r="B60">
        <v>6000</v>
      </c>
      <c r="C60" s="59">
        <v>4816.5</v>
      </c>
      <c r="D60">
        <v>7500</v>
      </c>
      <c r="E60" s="29">
        <v>5421</v>
      </c>
      <c r="F60" s="29"/>
      <c r="G60" s="29"/>
      <c r="H60" s="29"/>
      <c r="I60" s="16">
        <v>9000</v>
      </c>
    </row>
    <row r="61" spans="1:11" x14ac:dyDescent="0.25">
      <c r="A61" t="s">
        <v>39</v>
      </c>
      <c r="B61">
        <v>2346</v>
      </c>
      <c r="C61" s="59">
        <v>1792.01</v>
      </c>
      <c r="D61">
        <v>3000</v>
      </c>
      <c r="E61" s="29">
        <v>1384</v>
      </c>
      <c r="F61" s="29"/>
      <c r="G61" s="29"/>
      <c r="H61" s="29"/>
      <c r="I61" s="16">
        <v>3300</v>
      </c>
    </row>
    <row r="62" spans="1:11" x14ac:dyDescent="0.25">
      <c r="A62" t="s">
        <v>40</v>
      </c>
      <c r="B62">
        <v>4500</v>
      </c>
      <c r="C62" s="59">
        <v>4581.63</v>
      </c>
      <c r="D62">
        <v>5000</v>
      </c>
      <c r="E62" s="29">
        <v>6779.72</v>
      </c>
      <c r="F62" s="29"/>
      <c r="G62" s="29"/>
      <c r="H62" s="29"/>
      <c r="I62" s="16">
        <v>5000</v>
      </c>
    </row>
    <row r="63" spans="1:11" x14ac:dyDescent="0.25">
      <c r="A63" t="s">
        <v>57</v>
      </c>
      <c r="C63" s="59">
        <v>195.5</v>
      </c>
      <c r="D63">
        <v>600</v>
      </c>
      <c r="E63" s="29">
        <v>0</v>
      </c>
      <c r="F63" s="29"/>
      <c r="G63" s="29"/>
      <c r="H63" s="29"/>
      <c r="I63" s="16">
        <v>600</v>
      </c>
    </row>
    <row r="64" spans="1:11" x14ac:dyDescent="0.25">
      <c r="A64" t="s">
        <v>41</v>
      </c>
      <c r="B64">
        <v>3500</v>
      </c>
      <c r="C64" s="59">
        <v>4260.79</v>
      </c>
      <c r="D64">
        <v>4000</v>
      </c>
      <c r="E64" s="29">
        <v>3477.77</v>
      </c>
      <c r="F64" s="29"/>
      <c r="G64" s="29"/>
      <c r="H64" s="29"/>
      <c r="I64" s="16">
        <v>4000</v>
      </c>
    </row>
    <row r="65" spans="1:10" x14ac:dyDescent="0.25">
      <c r="A65" t="s">
        <v>42</v>
      </c>
      <c r="B65">
        <v>1500</v>
      </c>
      <c r="C65" s="59">
        <v>1211.44</v>
      </c>
      <c r="D65">
        <v>2000</v>
      </c>
      <c r="E65" s="29">
        <v>1281.3499999999999</v>
      </c>
      <c r="F65" s="29"/>
      <c r="G65" s="29"/>
      <c r="H65" s="29"/>
      <c r="I65" s="16">
        <v>2000</v>
      </c>
    </row>
    <row r="66" spans="1:10" x14ac:dyDescent="0.25">
      <c r="A66" t="s">
        <v>43</v>
      </c>
      <c r="B66">
        <v>500</v>
      </c>
      <c r="C66" s="59">
        <v>220.2</v>
      </c>
      <c r="D66">
        <v>500</v>
      </c>
      <c r="E66" s="29">
        <v>520.17999999999995</v>
      </c>
      <c r="F66" s="29"/>
      <c r="G66" s="29"/>
      <c r="H66" s="29"/>
      <c r="I66" s="16">
        <v>500</v>
      </c>
    </row>
    <row r="67" spans="1:10" x14ac:dyDescent="0.25">
      <c r="A67" t="s">
        <v>44</v>
      </c>
      <c r="B67">
        <v>1500</v>
      </c>
      <c r="C67" s="59">
        <v>659.21</v>
      </c>
      <c r="D67">
        <v>2000</v>
      </c>
      <c r="E67" s="29">
        <v>649.70000000000005</v>
      </c>
      <c r="F67" s="29"/>
      <c r="G67" s="29"/>
      <c r="H67" s="29"/>
      <c r="I67" s="16">
        <v>3000</v>
      </c>
    </row>
    <row r="68" spans="1:10" x14ac:dyDescent="0.25">
      <c r="A68" t="s">
        <v>45</v>
      </c>
      <c r="B68">
        <v>1500</v>
      </c>
      <c r="C68" s="59">
        <v>61173.8</v>
      </c>
      <c r="D68">
        <v>10000</v>
      </c>
      <c r="E68" s="49">
        <v>8345.82</v>
      </c>
      <c r="F68" s="45"/>
      <c r="G68" s="45"/>
      <c r="H68" s="45"/>
      <c r="I68" s="16">
        <v>20000</v>
      </c>
    </row>
    <row r="69" spans="1:10" x14ac:dyDescent="0.25">
      <c r="A69" t="s">
        <v>107</v>
      </c>
      <c r="C69" s="59"/>
      <c r="E69" s="49">
        <v>1500</v>
      </c>
      <c r="F69" s="45"/>
      <c r="G69" s="45"/>
      <c r="H69" s="45"/>
      <c r="I69" s="16">
        <v>0</v>
      </c>
      <c r="J69">
        <v>0</v>
      </c>
    </row>
    <row r="70" spans="1:10" x14ac:dyDescent="0.25">
      <c r="A70" t="s">
        <v>106</v>
      </c>
      <c r="C70" s="59"/>
      <c r="E70" s="49">
        <v>21496.62</v>
      </c>
      <c r="F70" s="45"/>
      <c r="G70" s="45"/>
      <c r="H70" s="45"/>
      <c r="I70" s="16">
        <v>0</v>
      </c>
    </row>
    <row r="71" spans="1:10" x14ac:dyDescent="0.25">
      <c r="A71" t="s">
        <v>46</v>
      </c>
      <c r="B71">
        <v>600</v>
      </c>
      <c r="C71" s="59">
        <v>733.51</v>
      </c>
      <c r="D71">
        <v>700</v>
      </c>
      <c r="E71" s="29">
        <v>646.67999999999995</v>
      </c>
      <c r="F71" s="29"/>
      <c r="G71" s="29"/>
      <c r="H71" s="29"/>
      <c r="I71" s="16">
        <v>1000</v>
      </c>
    </row>
    <row r="72" spans="1:10" x14ac:dyDescent="0.25">
      <c r="A72" t="s">
        <v>47</v>
      </c>
      <c r="B72">
        <v>400</v>
      </c>
      <c r="C72" s="59">
        <v>655.37</v>
      </c>
      <c r="D72">
        <v>700</v>
      </c>
      <c r="E72" s="29">
        <v>472</v>
      </c>
      <c r="F72" s="29"/>
      <c r="G72" s="29"/>
      <c r="H72" s="29"/>
      <c r="I72" s="16">
        <v>700</v>
      </c>
    </row>
    <row r="73" spans="1:10" x14ac:dyDescent="0.25">
      <c r="A73" t="s">
        <v>48</v>
      </c>
      <c r="B73">
        <v>5000</v>
      </c>
      <c r="C73" s="59">
        <v>4422.26</v>
      </c>
      <c r="D73">
        <v>7000</v>
      </c>
      <c r="E73" s="29">
        <v>4248.28</v>
      </c>
      <c r="F73" s="29"/>
      <c r="G73" s="29"/>
      <c r="H73" s="29"/>
      <c r="I73" s="16">
        <v>7000</v>
      </c>
    </row>
    <row r="74" spans="1:10" x14ac:dyDescent="0.25">
      <c r="A74" t="s">
        <v>49</v>
      </c>
      <c r="B74">
        <v>3200</v>
      </c>
      <c r="C74" s="59">
        <v>2292</v>
      </c>
      <c r="D74">
        <v>3500</v>
      </c>
      <c r="E74" s="29">
        <v>3089</v>
      </c>
      <c r="F74" s="29"/>
      <c r="G74" s="29"/>
      <c r="H74" s="29"/>
      <c r="I74" s="16">
        <v>3500</v>
      </c>
    </row>
    <row r="75" spans="1:10" x14ac:dyDescent="0.25">
      <c r="A75" t="s">
        <v>50</v>
      </c>
      <c r="B75">
        <v>1500</v>
      </c>
      <c r="C75" s="59">
        <v>64.14</v>
      </c>
      <c r="D75">
        <v>1500</v>
      </c>
      <c r="E75" s="29">
        <v>1177.81</v>
      </c>
      <c r="F75" s="29"/>
      <c r="G75" s="29"/>
      <c r="H75" s="29"/>
      <c r="I75" s="16">
        <v>1500</v>
      </c>
    </row>
    <row r="76" spans="1:10" x14ac:dyDescent="0.25">
      <c r="A76" t="s">
        <v>75</v>
      </c>
      <c r="B76" s="6">
        <v>0</v>
      </c>
      <c r="C76" s="60"/>
      <c r="D76" s="6">
        <v>0</v>
      </c>
      <c r="E76" s="29">
        <v>-1160.55</v>
      </c>
      <c r="F76" s="29"/>
      <c r="G76" s="29"/>
      <c r="H76" s="29"/>
      <c r="I76" s="18">
        <v>0</v>
      </c>
    </row>
    <row r="77" spans="1:10" ht="31.5" customHeight="1" thickBot="1" x14ac:dyDescent="0.3">
      <c r="A77" t="s">
        <v>87</v>
      </c>
      <c r="B77" s="9">
        <v>40000</v>
      </c>
      <c r="C77" s="61">
        <f>SUM(B77)</f>
        <v>40000</v>
      </c>
      <c r="D77" s="9">
        <v>0</v>
      </c>
      <c r="E77" s="29"/>
      <c r="F77" s="29"/>
      <c r="G77" s="29"/>
      <c r="H77" s="29"/>
      <c r="I77" s="21">
        <v>6000</v>
      </c>
      <c r="J77" s="25" t="s">
        <v>97</v>
      </c>
    </row>
    <row r="78" spans="1:10" ht="15.75" thickTop="1" x14ac:dyDescent="0.25">
      <c r="A78" s="1" t="s">
        <v>23</v>
      </c>
      <c r="B78" s="17">
        <f>SUM(B42:B77)</f>
        <v>125354.64</v>
      </c>
      <c r="C78" s="62">
        <f>SUM(C42:C77)</f>
        <v>194369.40000000002</v>
      </c>
      <c r="D78" s="17">
        <f>SUM(D42:D77)</f>
        <v>117046</v>
      </c>
      <c r="E78" s="29">
        <f>SUM(E42:E77)</f>
        <v>134813.63999999998</v>
      </c>
      <c r="F78" s="29"/>
      <c r="G78" s="29"/>
      <c r="H78" s="29"/>
      <c r="I78" s="20">
        <f>SUM(I42:I77)</f>
        <v>149183</v>
      </c>
    </row>
    <row r="79" spans="1:10" ht="15.75" thickBot="1" x14ac:dyDescent="0.3">
      <c r="A79" s="1"/>
      <c r="B79" s="17"/>
      <c r="C79" s="62"/>
      <c r="D79" s="17"/>
      <c r="E79" s="29">
        <v>108354.34</v>
      </c>
      <c r="F79" s="29"/>
      <c r="G79" s="29"/>
      <c r="H79" s="29"/>
    </row>
    <row r="80" spans="1:10" ht="15" customHeight="1" x14ac:dyDescent="0.25">
      <c r="A80" s="3" t="s">
        <v>51</v>
      </c>
      <c r="B80" s="30" t="s">
        <v>1</v>
      </c>
      <c r="C80" s="52" t="s">
        <v>88</v>
      </c>
      <c r="D80" s="30" t="s">
        <v>89</v>
      </c>
      <c r="E80" s="35" t="s">
        <v>95</v>
      </c>
      <c r="F80" s="36"/>
      <c r="G80" s="36"/>
      <c r="H80" s="36"/>
      <c r="I80" s="73" t="s">
        <v>96</v>
      </c>
      <c r="J80" s="1" t="s">
        <v>101</v>
      </c>
    </row>
    <row r="81" spans="1:9" ht="15.75" thickBot="1" x14ac:dyDescent="0.3">
      <c r="A81" s="7" t="s">
        <v>52</v>
      </c>
      <c r="B81" s="31"/>
      <c r="C81" s="53"/>
      <c r="D81" s="31"/>
      <c r="E81" s="33"/>
      <c r="F81" s="34"/>
      <c r="G81" s="34"/>
      <c r="H81" s="34"/>
      <c r="I81" s="74"/>
    </row>
    <row r="82" spans="1:9" x14ac:dyDescent="0.25">
      <c r="A82" s="6" t="s">
        <v>53</v>
      </c>
      <c r="B82">
        <v>7500</v>
      </c>
      <c r="C82" s="55">
        <v>10576</v>
      </c>
      <c r="D82">
        <v>25200</v>
      </c>
      <c r="E82" s="29">
        <v>9009</v>
      </c>
      <c r="F82" s="29"/>
      <c r="G82" s="29"/>
      <c r="H82" s="29"/>
      <c r="I82" s="16">
        <v>8000</v>
      </c>
    </row>
    <row r="83" spans="1:9" x14ac:dyDescent="0.25">
      <c r="A83" s="6" t="s">
        <v>54</v>
      </c>
      <c r="B83">
        <v>5000</v>
      </c>
      <c r="C83" s="55">
        <v>7258.3</v>
      </c>
      <c r="D83">
        <v>5000</v>
      </c>
      <c r="E83" s="29">
        <v>7615.55</v>
      </c>
      <c r="F83" s="29"/>
      <c r="G83" s="29"/>
      <c r="H83" s="29"/>
      <c r="I83" s="16">
        <v>5000</v>
      </c>
    </row>
    <row r="84" spans="1:9" ht="15.75" thickBot="1" x14ac:dyDescent="0.3">
      <c r="A84" s="9" t="s">
        <v>69</v>
      </c>
      <c r="B84" s="8">
        <v>90000</v>
      </c>
      <c r="C84" s="57">
        <v>97239.19</v>
      </c>
      <c r="D84" s="9">
        <v>92000</v>
      </c>
      <c r="E84" s="29">
        <v>81313.39</v>
      </c>
      <c r="F84" s="29"/>
      <c r="G84" s="29"/>
      <c r="H84" s="29"/>
      <c r="I84" s="21">
        <v>79000</v>
      </c>
    </row>
    <row r="85" spans="1:9" ht="16.5" thickTop="1" thickBot="1" x14ac:dyDescent="0.3">
      <c r="A85" s="12" t="s">
        <v>55</v>
      </c>
      <c r="B85" s="2">
        <f>SUM(B82:B84)</f>
        <v>102500</v>
      </c>
      <c r="C85" s="63">
        <f>SUM(C82:C84)</f>
        <v>115073.49</v>
      </c>
      <c r="D85" s="10">
        <f>SUM(D82:D84)</f>
        <v>122200</v>
      </c>
      <c r="E85" s="28">
        <f>SUM(E82:E84)</f>
        <v>97937.94</v>
      </c>
      <c r="F85" s="28"/>
      <c r="G85" s="28"/>
      <c r="H85" s="28"/>
      <c r="I85" s="16">
        <f>SUM(I82:I84)</f>
        <v>92000</v>
      </c>
    </row>
    <row r="86" spans="1:9" x14ac:dyDescent="0.25">
      <c r="A86" s="13" t="s">
        <v>56</v>
      </c>
      <c r="B86" s="13"/>
      <c r="C86" s="64"/>
      <c r="D86" s="13"/>
      <c r="E86" s="29"/>
      <c r="F86" s="29"/>
      <c r="G86" s="29"/>
      <c r="H86" s="29"/>
    </row>
    <row r="87" spans="1:9" x14ac:dyDescent="0.25">
      <c r="A87" t="s">
        <v>24</v>
      </c>
      <c r="B87" s="6">
        <v>11090</v>
      </c>
      <c r="C87" s="55">
        <v>11285.44</v>
      </c>
      <c r="D87">
        <v>13864</v>
      </c>
      <c r="E87" s="29">
        <v>12423.24</v>
      </c>
      <c r="F87" s="29"/>
      <c r="G87" s="29"/>
      <c r="H87" s="29"/>
      <c r="I87" s="16">
        <v>14557</v>
      </c>
    </row>
    <row r="88" spans="1:9" x14ac:dyDescent="0.25">
      <c r="A88" t="s">
        <v>25</v>
      </c>
      <c r="B88" s="6">
        <v>16983</v>
      </c>
      <c r="C88" s="55">
        <v>16980.48</v>
      </c>
      <c r="D88">
        <v>18370</v>
      </c>
      <c r="E88" s="29">
        <v>18366.96</v>
      </c>
      <c r="F88" s="29"/>
      <c r="G88" s="29"/>
      <c r="H88" s="29"/>
      <c r="I88" s="16">
        <v>19063</v>
      </c>
    </row>
    <row r="89" spans="1:9" x14ac:dyDescent="0.25">
      <c r="A89" t="s">
        <v>26</v>
      </c>
      <c r="B89" s="6">
        <v>2600</v>
      </c>
      <c r="C89" s="55">
        <v>3364.48</v>
      </c>
      <c r="D89">
        <v>6000</v>
      </c>
      <c r="E89" s="29">
        <v>4579.55</v>
      </c>
      <c r="F89" s="29"/>
      <c r="G89" s="29"/>
      <c r="H89" s="29"/>
      <c r="I89" s="16">
        <v>10400</v>
      </c>
    </row>
    <row r="90" spans="1:9" x14ac:dyDescent="0.25">
      <c r="A90" t="s">
        <v>27</v>
      </c>
      <c r="B90" s="6">
        <v>3000</v>
      </c>
      <c r="C90" s="55">
        <v>1879.93</v>
      </c>
      <c r="D90">
        <v>3000</v>
      </c>
      <c r="E90" s="29">
        <v>1949.87</v>
      </c>
      <c r="F90" s="29"/>
      <c r="G90" s="29"/>
      <c r="H90" s="29"/>
      <c r="I90" s="16">
        <v>3000</v>
      </c>
    </row>
    <row r="91" spans="1:9" x14ac:dyDescent="0.25">
      <c r="A91" t="s">
        <v>77</v>
      </c>
      <c r="C91" s="55">
        <v>543.95000000000005</v>
      </c>
      <c r="D91">
        <v>412</v>
      </c>
      <c r="E91" s="29">
        <v>606.4</v>
      </c>
      <c r="F91" s="29"/>
      <c r="G91" s="29"/>
      <c r="H91" s="29"/>
      <c r="I91" s="16">
        <v>600</v>
      </c>
    </row>
    <row r="92" spans="1:9" x14ac:dyDescent="0.25">
      <c r="A92" t="s">
        <v>28</v>
      </c>
      <c r="B92" s="6">
        <v>4800</v>
      </c>
      <c r="C92" s="55">
        <v>4935.41</v>
      </c>
      <c r="D92">
        <v>6000</v>
      </c>
      <c r="E92" s="29">
        <v>5662.24</v>
      </c>
      <c r="F92" s="29"/>
      <c r="G92" s="29"/>
      <c r="H92" s="29"/>
      <c r="I92" s="16">
        <v>6383</v>
      </c>
    </row>
    <row r="93" spans="1:9" x14ac:dyDescent="0.25">
      <c r="A93" t="s">
        <v>29</v>
      </c>
      <c r="B93" s="6">
        <v>300</v>
      </c>
      <c r="C93" s="55">
        <v>106.94</v>
      </c>
      <c r="D93">
        <v>300</v>
      </c>
      <c r="E93" s="29">
        <v>119.66</v>
      </c>
      <c r="F93" s="29"/>
      <c r="G93" s="29"/>
      <c r="H93" s="29"/>
      <c r="I93" s="16">
        <v>300</v>
      </c>
    </row>
    <row r="94" spans="1:9" x14ac:dyDescent="0.25">
      <c r="A94" t="s">
        <v>30</v>
      </c>
      <c r="B94" s="6">
        <v>3800</v>
      </c>
      <c r="C94" s="55">
        <v>3999.6</v>
      </c>
      <c r="D94">
        <v>4000</v>
      </c>
      <c r="E94" s="29">
        <v>4499.55</v>
      </c>
      <c r="F94" s="29"/>
      <c r="G94" s="29"/>
      <c r="H94" s="29"/>
      <c r="I94" s="16">
        <v>6000</v>
      </c>
    </row>
    <row r="95" spans="1:9" x14ac:dyDescent="0.25">
      <c r="A95" t="s">
        <v>70</v>
      </c>
      <c r="B95" s="6">
        <v>500</v>
      </c>
      <c r="C95" s="56">
        <v>0</v>
      </c>
      <c r="D95" s="6">
        <v>500</v>
      </c>
      <c r="E95" s="29">
        <v>0</v>
      </c>
      <c r="F95" s="29"/>
      <c r="G95" s="29"/>
      <c r="H95" s="29"/>
      <c r="I95" s="16">
        <v>500</v>
      </c>
    </row>
    <row r="96" spans="1:9" x14ac:dyDescent="0.25">
      <c r="A96" t="s">
        <v>31</v>
      </c>
      <c r="B96" s="6">
        <v>1600</v>
      </c>
      <c r="C96" s="56">
        <v>1200</v>
      </c>
      <c r="D96" s="6">
        <v>1600</v>
      </c>
      <c r="E96" s="29">
        <v>1200</v>
      </c>
      <c r="F96" s="29"/>
      <c r="G96" s="29"/>
      <c r="H96" s="29"/>
      <c r="I96" s="16">
        <v>1600</v>
      </c>
    </row>
    <row r="97" spans="1:9" x14ac:dyDescent="0.25">
      <c r="A97" t="s">
        <v>35</v>
      </c>
      <c r="B97" s="6">
        <v>700</v>
      </c>
      <c r="C97" s="56">
        <v>170</v>
      </c>
      <c r="D97" s="6">
        <v>1000</v>
      </c>
      <c r="E97" s="29">
        <v>699.96</v>
      </c>
      <c r="F97" s="29"/>
      <c r="G97" s="29"/>
      <c r="H97" s="29"/>
      <c r="I97" s="18">
        <v>1000</v>
      </c>
    </row>
    <row r="98" spans="1:9" x14ac:dyDescent="0.25">
      <c r="A98" t="s">
        <v>37</v>
      </c>
      <c r="B98" s="6">
        <v>1000</v>
      </c>
      <c r="C98" s="56">
        <v>762.88</v>
      </c>
      <c r="D98" s="6">
        <v>1500</v>
      </c>
      <c r="E98" s="29">
        <v>772.26</v>
      </c>
      <c r="F98" s="29"/>
      <c r="G98" s="29"/>
      <c r="H98" s="29"/>
      <c r="I98" s="18">
        <v>1500</v>
      </c>
    </row>
    <row r="99" spans="1:9" x14ac:dyDescent="0.25">
      <c r="A99" t="s">
        <v>38</v>
      </c>
      <c r="B99" s="6">
        <v>500</v>
      </c>
      <c r="C99" s="56">
        <v>78</v>
      </c>
      <c r="D99" s="6">
        <v>600</v>
      </c>
      <c r="E99" s="29">
        <v>0</v>
      </c>
      <c r="F99" s="29"/>
      <c r="G99" s="29"/>
      <c r="H99" s="29"/>
      <c r="I99" s="18">
        <v>600</v>
      </c>
    </row>
    <row r="100" spans="1:9" x14ac:dyDescent="0.25">
      <c r="A100" t="s">
        <v>39</v>
      </c>
      <c r="B100" s="6">
        <v>100</v>
      </c>
      <c r="C100" s="56">
        <v>175</v>
      </c>
      <c r="D100" s="6">
        <v>250</v>
      </c>
      <c r="E100" s="29">
        <v>87.5</v>
      </c>
      <c r="F100" s="29"/>
      <c r="G100" s="29"/>
      <c r="H100" s="29"/>
      <c r="I100" s="18">
        <v>250</v>
      </c>
    </row>
    <row r="101" spans="1:9" x14ac:dyDescent="0.25">
      <c r="A101" t="s">
        <v>40</v>
      </c>
      <c r="B101" s="6">
        <v>4500</v>
      </c>
      <c r="C101" s="56">
        <v>3943.63</v>
      </c>
      <c r="D101" s="6">
        <v>5000</v>
      </c>
      <c r="E101" s="29">
        <v>4004.53</v>
      </c>
      <c r="F101" s="29"/>
      <c r="G101" s="29"/>
      <c r="H101" s="29"/>
      <c r="I101" s="18">
        <v>5000</v>
      </c>
    </row>
    <row r="102" spans="1:9" x14ac:dyDescent="0.25">
      <c r="A102" t="s">
        <v>57</v>
      </c>
      <c r="B102" s="6">
        <v>4000</v>
      </c>
      <c r="C102" s="56">
        <v>668.7</v>
      </c>
      <c r="D102" s="6">
        <v>4000</v>
      </c>
      <c r="E102" s="29">
        <v>1935.19</v>
      </c>
      <c r="F102" s="29"/>
      <c r="G102" s="29"/>
      <c r="H102" s="29"/>
      <c r="I102" s="18">
        <v>4000</v>
      </c>
    </row>
    <row r="103" spans="1:9" x14ac:dyDescent="0.25">
      <c r="A103" t="s">
        <v>58</v>
      </c>
      <c r="B103" s="6">
        <v>2500</v>
      </c>
      <c r="C103" s="56">
        <v>2615.69</v>
      </c>
      <c r="D103" s="6">
        <v>2500</v>
      </c>
      <c r="E103" s="29">
        <v>1068.1199999999999</v>
      </c>
      <c r="F103" s="29"/>
      <c r="G103" s="29"/>
      <c r="H103" s="29"/>
      <c r="I103" s="18">
        <v>2500</v>
      </c>
    </row>
    <row r="104" spans="1:9" x14ac:dyDescent="0.25">
      <c r="A104" t="s">
        <v>59</v>
      </c>
      <c r="B104" s="6">
        <v>18000</v>
      </c>
      <c r="C104" s="56">
        <v>13260.19</v>
      </c>
      <c r="D104" s="6">
        <v>18000</v>
      </c>
      <c r="E104" s="29">
        <v>19737.830000000002</v>
      </c>
      <c r="F104" s="29"/>
      <c r="G104" s="29"/>
      <c r="H104" s="29"/>
      <c r="I104" s="18">
        <v>18000</v>
      </c>
    </row>
    <row r="105" spans="1:9" x14ac:dyDescent="0.25">
      <c r="A105" t="s">
        <v>41</v>
      </c>
      <c r="B105" s="6">
        <v>3500</v>
      </c>
      <c r="C105" s="56">
        <v>3451.95</v>
      </c>
      <c r="D105" s="6">
        <v>4000</v>
      </c>
      <c r="E105" s="29">
        <v>3828.56</v>
      </c>
      <c r="F105" s="29"/>
      <c r="G105" s="29"/>
      <c r="H105" s="29"/>
      <c r="I105" s="18">
        <v>4000</v>
      </c>
    </row>
    <row r="106" spans="1:9" x14ac:dyDescent="0.25">
      <c r="A106" t="s">
        <v>60</v>
      </c>
      <c r="B106" s="6">
        <v>1000</v>
      </c>
      <c r="C106" s="56">
        <v>819.74</v>
      </c>
      <c r="D106" s="6">
        <v>1000</v>
      </c>
      <c r="E106" s="29">
        <v>0</v>
      </c>
      <c r="F106" s="29"/>
      <c r="G106" s="29"/>
      <c r="H106" s="29"/>
      <c r="I106" s="18">
        <v>1000</v>
      </c>
    </row>
    <row r="107" spans="1:9" x14ac:dyDescent="0.25">
      <c r="A107" t="s">
        <v>42</v>
      </c>
      <c r="B107" s="6">
        <v>100</v>
      </c>
      <c r="C107" s="56"/>
      <c r="D107" s="6">
        <v>100</v>
      </c>
      <c r="E107" s="29">
        <v>16.16</v>
      </c>
      <c r="F107" s="29"/>
      <c r="G107" s="29"/>
      <c r="H107" s="29"/>
      <c r="I107" s="18">
        <v>100</v>
      </c>
    </row>
    <row r="108" spans="1:9" x14ac:dyDescent="0.25">
      <c r="A108" t="s">
        <v>43</v>
      </c>
      <c r="B108">
        <v>500</v>
      </c>
      <c r="C108" s="55">
        <v>589.63</v>
      </c>
      <c r="D108">
        <v>500</v>
      </c>
      <c r="E108" s="29">
        <v>733.33</v>
      </c>
      <c r="F108" s="29"/>
      <c r="G108" s="29"/>
      <c r="H108" s="29"/>
      <c r="I108" s="16">
        <v>500</v>
      </c>
    </row>
    <row r="109" spans="1:9" x14ac:dyDescent="0.25">
      <c r="A109" t="s">
        <v>46</v>
      </c>
      <c r="B109">
        <v>600</v>
      </c>
      <c r="C109" s="55">
        <v>737.61</v>
      </c>
      <c r="D109">
        <v>700</v>
      </c>
      <c r="E109" s="29">
        <v>709.77</v>
      </c>
      <c r="F109" s="29"/>
      <c r="G109" s="29"/>
      <c r="H109" s="29"/>
      <c r="I109" s="16">
        <v>1000</v>
      </c>
    </row>
    <row r="110" spans="1:9" x14ac:dyDescent="0.25">
      <c r="A110" t="s">
        <v>61</v>
      </c>
      <c r="B110">
        <v>350</v>
      </c>
      <c r="C110" s="55">
        <v>603.1</v>
      </c>
      <c r="D110">
        <v>500</v>
      </c>
      <c r="E110" s="29">
        <v>764</v>
      </c>
      <c r="F110" s="29"/>
      <c r="G110" s="29"/>
      <c r="H110" s="29"/>
      <c r="I110" s="16">
        <v>750</v>
      </c>
    </row>
    <row r="111" spans="1:9" x14ac:dyDescent="0.25">
      <c r="A111" t="s">
        <v>62</v>
      </c>
      <c r="B111">
        <v>2500</v>
      </c>
      <c r="C111" s="55">
        <v>2040</v>
      </c>
      <c r="D111">
        <v>2500</v>
      </c>
      <c r="E111" s="29">
        <v>2677</v>
      </c>
      <c r="F111" s="29"/>
      <c r="G111" s="29"/>
      <c r="H111" s="29"/>
      <c r="I111" s="16">
        <v>2600</v>
      </c>
    </row>
    <row r="112" spans="1:9" x14ac:dyDescent="0.25">
      <c r="A112" t="s">
        <v>63</v>
      </c>
      <c r="B112">
        <v>1800</v>
      </c>
      <c r="C112" s="55">
        <v>1096.7</v>
      </c>
      <c r="D112">
        <v>1800</v>
      </c>
      <c r="E112" s="29">
        <v>1176.6300000000001</v>
      </c>
      <c r="F112" s="29"/>
      <c r="G112" s="29"/>
      <c r="H112" s="29"/>
      <c r="I112" s="16">
        <v>1800</v>
      </c>
    </row>
    <row r="113" spans="1:15" x14ac:dyDescent="0.25">
      <c r="A113" s="3" t="s">
        <v>50</v>
      </c>
      <c r="B113" s="3">
        <v>1500</v>
      </c>
      <c r="C113" s="56">
        <v>1061.4000000000001</v>
      </c>
      <c r="D113" s="6">
        <v>1500</v>
      </c>
      <c r="E113" s="29">
        <v>469.93</v>
      </c>
      <c r="F113" s="29"/>
      <c r="G113" s="29"/>
      <c r="H113" s="29"/>
      <c r="I113" s="18">
        <v>1500</v>
      </c>
    </row>
    <row r="114" spans="1:15" x14ac:dyDescent="0.25">
      <c r="A114" s="6" t="s">
        <v>91</v>
      </c>
      <c r="B114" s="3"/>
      <c r="C114" s="56"/>
      <c r="D114" s="6">
        <v>5000</v>
      </c>
      <c r="E114" s="29">
        <v>0</v>
      </c>
      <c r="F114" s="29"/>
      <c r="G114" s="29"/>
      <c r="H114" s="29"/>
      <c r="I114" s="18"/>
      <c r="J114">
        <v>5000</v>
      </c>
    </row>
    <row r="115" spans="1:15" ht="15.75" thickBot="1" x14ac:dyDescent="0.3">
      <c r="A115" s="6" t="s">
        <v>87</v>
      </c>
      <c r="B115" s="3"/>
      <c r="C115" s="56"/>
      <c r="D115" s="6">
        <v>17000</v>
      </c>
      <c r="E115" s="44"/>
      <c r="F115" s="23"/>
      <c r="G115" s="23"/>
      <c r="H115" s="23"/>
      <c r="J115" s="9">
        <v>17000</v>
      </c>
    </row>
    <row r="116" spans="1:15" ht="16.5" thickTop="1" thickBot="1" x14ac:dyDescent="0.3">
      <c r="A116" s="6" t="s">
        <v>56</v>
      </c>
      <c r="B116" s="24">
        <f>SUM(B86:B113)</f>
        <v>87823</v>
      </c>
      <c r="C116" s="65">
        <f>SUM(C87:C113)</f>
        <v>76370.449999999983</v>
      </c>
      <c r="D116" s="14">
        <f>SUM(D86:D115)</f>
        <v>121496</v>
      </c>
      <c r="E116" s="40">
        <f>SUM(E87:E115)</f>
        <v>88088.24000000002</v>
      </c>
      <c r="F116" s="23"/>
      <c r="G116" s="23"/>
      <c r="H116" s="23"/>
      <c r="I116" s="22">
        <f>SUM(I86:I115)</f>
        <v>108503</v>
      </c>
      <c r="J116" s="1">
        <f>SUM(J114:J115)</f>
        <v>22000</v>
      </c>
      <c r="O116" t="s">
        <v>108</v>
      </c>
    </row>
    <row r="117" spans="1:15" ht="16.5" thickTop="1" thickBot="1" x14ac:dyDescent="0.3">
      <c r="A117" t="s">
        <v>64</v>
      </c>
      <c r="B117" s="10">
        <v>93500</v>
      </c>
      <c r="C117" s="63">
        <v>98877.57</v>
      </c>
      <c r="D117" s="10">
        <v>122200</v>
      </c>
      <c r="E117" s="28">
        <f>SUM(E85)</f>
        <v>97937.94</v>
      </c>
      <c r="F117" s="37"/>
      <c r="G117" s="37"/>
      <c r="H117" s="37"/>
      <c r="I117" s="16">
        <f>SUM(I85)</f>
        <v>92000</v>
      </c>
    </row>
    <row r="118" spans="1:15" s="16" customFormat="1" x14ac:dyDescent="0.25">
      <c r="A118" s="16" t="s">
        <v>103</v>
      </c>
      <c r="B118" s="18">
        <v>7500</v>
      </c>
      <c r="C118" s="55">
        <v>8941</v>
      </c>
      <c r="D118" s="18"/>
      <c r="E118" s="43">
        <v>9009</v>
      </c>
      <c r="F118" s="43"/>
      <c r="G118" s="43"/>
      <c r="H118" s="43"/>
      <c r="I118" s="16">
        <v>8000</v>
      </c>
      <c r="J118" s="20">
        <f>SUM(J81-J116)</f>
        <v>-22000</v>
      </c>
      <c r="O118" s="16" t="s">
        <v>104</v>
      </c>
    </row>
    <row r="119" spans="1:15" ht="15.75" thickBot="1" x14ac:dyDescent="0.3">
      <c r="A119" s="16" t="s">
        <v>65</v>
      </c>
      <c r="C119" s="55">
        <v>59217.09</v>
      </c>
      <c r="D119" s="16">
        <v>50276.09</v>
      </c>
      <c r="E119" s="43">
        <f>SUM(D119+E118)</f>
        <v>59285.09</v>
      </c>
      <c r="F119" s="43"/>
      <c r="G119" s="43"/>
      <c r="H119" s="43"/>
    </row>
    <row r="120" spans="1:15" ht="15" customHeight="1" x14ac:dyDescent="0.25">
      <c r="A120" t="s">
        <v>81</v>
      </c>
      <c r="B120" s="30" t="s">
        <v>1</v>
      </c>
      <c r="C120" s="52" t="s">
        <v>88</v>
      </c>
      <c r="D120" s="30" t="s">
        <v>89</v>
      </c>
      <c r="E120" s="29" t="s">
        <v>95</v>
      </c>
      <c r="F120" s="29"/>
      <c r="G120" s="29"/>
      <c r="H120" s="29"/>
      <c r="I120" s="75" t="s">
        <v>96</v>
      </c>
      <c r="J120" s="1" t="s">
        <v>101</v>
      </c>
    </row>
    <row r="121" spans="1:15" ht="15" customHeight="1" thickBot="1" x14ac:dyDescent="0.3">
      <c r="A121" s="1" t="s">
        <v>66</v>
      </c>
      <c r="B121" s="31"/>
      <c r="C121" s="53"/>
      <c r="D121" s="31"/>
      <c r="E121" s="41"/>
      <c r="F121" s="41"/>
      <c r="G121" s="41"/>
      <c r="H121" s="41"/>
      <c r="J121" s="1">
        <v>50689</v>
      </c>
    </row>
    <row r="122" spans="1:15" x14ac:dyDescent="0.25">
      <c r="A122" t="s">
        <v>67</v>
      </c>
      <c r="B122">
        <v>5100</v>
      </c>
      <c r="C122" s="55">
        <v>10677</v>
      </c>
      <c r="D122">
        <v>24000</v>
      </c>
      <c r="E122" s="29">
        <v>8969.5</v>
      </c>
      <c r="F122" s="29"/>
      <c r="G122" s="29"/>
      <c r="H122" s="29"/>
      <c r="I122" s="16">
        <v>9000</v>
      </c>
      <c r="J122">
        <v>8700</v>
      </c>
    </row>
    <row r="123" spans="1:15" ht="15.75" thickBot="1" x14ac:dyDescent="0.3">
      <c r="A123" t="s">
        <v>68</v>
      </c>
      <c r="B123" s="8">
        <v>101000</v>
      </c>
      <c r="C123" s="57">
        <v>112085.64</v>
      </c>
      <c r="D123" s="9">
        <v>101000</v>
      </c>
      <c r="E123" s="28">
        <v>94321.4</v>
      </c>
      <c r="F123" s="28"/>
      <c r="G123" s="28"/>
      <c r="H123" s="28"/>
      <c r="I123" s="21">
        <v>95000</v>
      </c>
    </row>
    <row r="124" spans="1:15" ht="15.75" thickTop="1" x14ac:dyDescent="0.25">
      <c r="A124" s="1" t="s">
        <v>78</v>
      </c>
      <c r="B124" s="1">
        <f>SUM(B122:B123)</f>
        <v>106100</v>
      </c>
      <c r="C124" s="58">
        <f>SUM(C122:C123)</f>
        <v>122762.64</v>
      </c>
      <c r="D124" s="1">
        <f>SUM(D122:D123)</f>
        <v>125000</v>
      </c>
      <c r="E124" s="29">
        <f>SUM(E122+E123)</f>
        <v>103290.9</v>
      </c>
      <c r="F124" s="29"/>
      <c r="G124" s="29"/>
      <c r="H124" s="29"/>
      <c r="I124" s="20">
        <f>SUM(I122:I123)</f>
        <v>104000</v>
      </c>
    </row>
    <row r="125" spans="1:15" x14ac:dyDescent="0.25">
      <c r="A125" s="1" t="s">
        <v>79</v>
      </c>
      <c r="E125" s="29"/>
      <c r="F125" s="29"/>
      <c r="G125" s="29"/>
      <c r="H125" s="29"/>
    </row>
    <row r="126" spans="1:15" x14ac:dyDescent="0.25">
      <c r="A126" t="s">
        <v>24</v>
      </c>
      <c r="B126" s="6">
        <v>11090</v>
      </c>
      <c r="C126" s="55">
        <v>11285.44</v>
      </c>
      <c r="D126">
        <v>13864</v>
      </c>
      <c r="E126" s="29">
        <v>12423.24</v>
      </c>
      <c r="F126" s="29"/>
      <c r="G126" s="29"/>
      <c r="H126" s="29"/>
      <c r="I126" s="16">
        <v>13864</v>
      </c>
    </row>
    <row r="127" spans="1:15" x14ac:dyDescent="0.25">
      <c r="A127" t="s">
        <v>25</v>
      </c>
      <c r="B127" s="6">
        <v>16983</v>
      </c>
      <c r="C127" s="55">
        <v>16980.48</v>
      </c>
      <c r="D127">
        <v>18370</v>
      </c>
      <c r="E127" s="29">
        <v>18366.96</v>
      </c>
      <c r="F127" s="29"/>
      <c r="G127" s="29"/>
      <c r="H127" s="29"/>
      <c r="I127" s="16">
        <v>19063</v>
      </c>
    </row>
    <row r="128" spans="1:15" x14ac:dyDescent="0.25">
      <c r="A128" t="s">
        <v>26</v>
      </c>
      <c r="B128" s="6">
        <v>2600</v>
      </c>
      <c r="C128" s="55">
        <v>3365.54</v>
      </c>
      <c r="D128">
        <v>6000</v>
      </c>
      <c r="E128" s="29">
        <v>4580.8999999999996</v>
      </c>
      <c r="F128" s="29"/>
      <c r="G128" s="29"/>
      <c r="H128" s="29"/>
      <c r="I128" s="16">
        <v>10400</v>
      </c>
    </row>
    <row r="129" spans="1:9" x14ac:dyDescent="0.25">
      <c r="A129" t="s">
        <v>27</v>
      </c>
      <c r="B129" s="6">
        <v>3000</v>
      </c>
      <c r="C129" s="55">
        <v>1879.93</v>
      </c>
      <c r="D129">
        <v>3000</v>
      </c>
      <c r="E129" s="29">
        <v>1949.99</v>
      </c>
      <c r="F129" s="29"/>
      <c r="G129" s="29"/>
      <c r="H129" s="29"/>
      <c r="I129" s="16">
        <v>3000</v>
      </c>
    </row>
    <row r="130" spans="1:9" x14ac:dyDescent="0.25">
      <c r="A130" t="s">
        <v>77</v>
      </c>
      <c r="C130" s="55">
        <v>543.79999999999995</v>
      </c>
      <c r="D130">
        <v>412</v>
      </c>
      <c r="E130" s="29">
        <v>606.44000000000005</v>
      </c>
      <c r="F130" s="29"/>
      <c r="G130" s="29"/>
      <c r="H130" s="29"/>
      <c r="I130" s="16">
        <v>600</v>
      </c>
    </row>
    <row r="131" spans="1:9" x14ac:dyDescent="0.25">
      <c r="A131" t="s">
        <v>28</v>
      </c>
      <c r="B131">
        <v>4800</v>
      </c>
      <c r="C131" s="55">
        <v>4935.43</v>
      </c>
      <c r="D131">
        <v>6000</v>
      </c>
      <c r="E131" s="29">
        <v>5662.46</v>
      </c>
      <c r="F131" s="29"/>
      <c r="G131" s="29"/>
      <c r="H131" s="29"/>
      <c r="I131" s="16">
        <v>6383</v>
      </c>
    </row>
    <row r="132" spans="1:9" x14ac:dyDescent="0.25">
      <c r="A132" t="s">
        <v>29</v>
      </c>
      <c r="B132">
        <v>300</v>
      </c>
      <c r="C132" s="55">
        <v>106.92</v>
      </c>
      <c r="D132">
        <v>300</v>
      </c>
      <c r="E132" s="29">
        <v>119.61</v>
      </c>
      <c r="F132" s="29"/>
      <c r="G132" s="29"/>
      <c r="H132" s="29"/>
      <c r="I132" s="16">
        <v>300</v>
      </c>
    </row>
    <row r="133" spans="1:9" x14ac:dyDescent="0.25">
      <c r="A133" t="s">
        <v>30</v>
      </c>
      <c r="B133">
        <v>4000</v>
      </c>
      <c r="C133" s="56">
        <v>3999.6</v>
      </c>
      <c r="D133">
        <v>4000</v>
      </c>
      <c r="E133" s="29">
        <v>4499.7</v>
      </c>
      <c r="F133" s="29"/>
      <c r="G133" s="29"/>
      <c r="H133" s="29"/>
      <c r="I133" s="16">
        <v>6000</v>
      </c>
    </row>
    <row r="134" spans="1:9" x14ac:dyDescent="0.25">
      <c r="A134" t="s">
        <v>70</v>
      </c>
      <c r="B134">
        <v>500</v>
      </c>
      <c r="C134" s="56">
        <v>0</v>
      </c>
      <c r="D134" s="6">
        <v>500</v>
      </c>
      <c r="E134" s="29">
        <v>0</v>
      </c>
      <c r="F134" s="29"/>
      <c r="G134" s="29"/>
      <c r="H134" s="29"/>
      <c r="I134" s="16">
        <v>0</v>
      </c>
    </row>
    <row r="135" spans="1:9" x14ac:dyDescent="0.25">
      <c r="A135" t="s">
        <v>31</v>
      </c>
      <c r="B135">
        <v>1600</v>
      </c>
      <c r="C135" s="56">
        <v>1200</v>
      </c>
      <c r="D135" s="6">
        <v>1600</v>
      </c>
      <c r="E135" s="29">
        <v>1200</v>
      </c>
      <c r="F135" s="29"/>
      <c r="G135" s="29"/>
      <c r="H135" s="29"/>
      <c r="I135" s="16">
        <v>1600</v>
      </c>
    </row>
    <row r="136" spans="1:9" x14ac:dyDescent="0.25">
      <c r="A136" t="s">
        <v>71</v>
      </c>
      <c r="B136">
        <v>500</v>
      </c>
      <c r="C136" s="56">
        <v>658.25</v>
      </c>
      <c r="D136" s="6">
        <v>1000</v>
      </c>
      <c r="E136" s="29">
        <v>0</v>
      </c>
      <c r="F136" s="29"/>
      <c r="G136" s="29"/>
      <c r="H136" s="29"/>
      <c r="I136" s="18">
        <v>0</v>
      </c>
    </row>
    <row r="137" spans="1:9" x14ac:dyDescent="0.25">
      <c r="A137" t="s">
        <v>72</v>
      </c>
      <c r="B137">
        <v>25000</v>
      </c>
      <c r="C137" s="56">
        <v>17356.54</v>
      </c>
      <c r="D137" s="6">
        <v>25000</v>
      </c>
      <c r="E137" s="29">
        <v>19680.93</v>
      </c>
      <c r="F137" s="29"/>
      <c r="G137" s="29"/>
      <c r="H137" s="29"/>
      <c r="I137" s="18">
        <v>20000</v>
      </c>
    </row>
    <row r="138" spans="1:9" x14ac:dyDescent="0.25">
      <c r="A138" t="s">
        <v>35</v>
      </c>
      <c r="B138">
        <v>700</v>
      </c>
      <c r="C138" s="56">
        <v>85</v>
      </c>
      <c r="D138" s="6">
        <v>1000</v>
      </c>
      <c r="E138" s="29">
        <v>436.56</v>
      </c>
      <c r="F138" s="29"/>
      <c r="G138" s="29"/>
      <c r="H138" s="29"/>
      <c r="I138" s="18">
        <v>500</v>
      </c>
    </row>
    <row r="139" spans="1:9" x14ac:dyDescent="0.25">
      <c r="A139" t="s">
        <v>37</v>
      </c>
      <c r="B139">
        <v>1000</v>
      </c>
      <c r="C139" s="56">
        <v>752.45</v>
      </c>
      <c r="D139" s="6">
        <v>1500</v>
      </c>
      <c r="E139" s="29">
        <v>772.29</v>
      </c>
      <c r="F139" s="29"/>
      <c r="G139" s="29"/>
      <c r="H139" s="29"/>
      <c r="I139" s="18">
        <v>1500</v>
      </c>
    </row>
    <row r="140" spans="1:9" x14ac:dyDescent="0.25">
      <c r="A140" t="s">
        <v>38</v>
      </c>
      <c r="B140">
        <v>500</v>
      </c>
      <c r="C140" s="55">
        <v>0</v>
      </c>
      <c r="D140" s="6">
        <v>600</v>
      </c>
      <c r="E140" s="29">
        <v>0</v>
      </c>
      <c r="F140" s="29"/>
      <c r="G140" s="29"/>
      <c r="H140" s="29"/>
      <c r="I140" s="18">
        <v>0</v>
      </c>
    </row>
    <row r="141" spans="1:9" x14ac:dyDescent="0.25">
      <c r="A141" t="s">
        <v>39</v>
      </c>
      <c r="B141">
        <v>100</v>
      </c>
      <c r="C141" s="55">
        <v>85</v>
      </c>
      <c r="D141" s="6">
        <v>500</v>
      </c>
      <c r="E141" s="29">
        <v>87.5</v>
      </c>
      <c r="F141" s="29"/>
      <c r="G141" s="29"/>
      <c r="H141" s="29"/>
      <c r="I141" s="18">
        <v>500</v>
      </c>
    </row>
    <row r="142" spans="1:9" x14ac:dyDescent="0.25">
      <c r="A142" t="s">
        <v>40</v>
      </c>
      <c r="B142">
        <v>4500</v>
      </c>
      <c r="C142" s="55">
        <v>4019.08</v>
      </c>
      <c r="D142" s="6">
        <v>4000</v>
      </c>
      <c r="E142" s="29">
        <v>3980.24</v>
      </c>
      <c r="F142" s="29"/>
      <c r="G142" s="29"/>
      <c r="H142" s="29"/>
      <c r="I142" s="18">
        <v>4000</v>
      </c>
    </row>
    <row r="143" spans="1:9" x14ac:dyDescent="0.25">
      <c r="A143" t="s">
        <v>57</v>
      </c>
      <c r="B143">
        <v>1000</v>
      </c>
      <c r="C143" s="55">
        <v>157.46</v>
      </c>
      <c r="D143" s="6">
        <v>1000</v>
      </c>
      <c r="E143" s="29">
        <v>505.93</v>
      </c>
      <c r="F143" s="29"/>
      <c r="G143" s="29"/>
      <c r="H143" s="29"/>
      <c r="I143" s="18">
        <v>1000</v>
      </c>
    </row>
    <row r="144" spans="1:9" x14ac:dyDescent="0.25">
      <c r="A144" t="s">
        <v>58</v>
      </c>
      <c r="B144">
        <v>1750</v>
      </c>
      <c r="C144" s="55">
        <v>1188.49</v>
      </c>
      <c r="D144" s="6">
        <v>1750</v>
      </c>
      <c r="E144" s="29">
        <v>1485</v>
      </c>
      <c r="F144" s="29"/>
      <c r="G144" s="29"/>
      <c r="H144" s="29"/>
      <c r="I144" s="18">
        <v>1750</v>
      </c>
    </row>
    <row r="145" spans="1:111" x14ac:dyDescent="0.25">
      <c r="A145" t="s">
        <v>41</v>
      </c>
      <c r="B145">
        <v>3500</v>
      </c>
      <c r="C145" s="55">
        <v>3350.35</v>
      </c>
      <c r="D145">
        <v>4000</v>
      </c>
      <c r="E145" s="29">
        <v>3230.56</v>
      </c>
      <c r="F145" s="29"/>
      <c r="G145" s="29"/>
      <c r="H145" s="29"/>
      <c r="I145" s="18">
        <v>4000</v>
      </c>
    </row>
    <row r="146" spans="1:111" x14ac:dyDescent="0.25">
      <c r="A146" t="s">
        <v>60</v>
      </c>
      <c r="B146">
        <v>1000</v>
      </c>
      <c r="D146">
        <v>1200</v>
      </c>
      <c r="E146" s="29">
        <v>0</v>
      </c>
      <c r="F146" s="29"/>
      <c r="G146" s="29"/>
      <c r="H146" s="29"/>
      <c r="I146" s="18">
        <v>500</v>
      </c>
    </row>
    <row r="147" spans="1:111" x14ac:dyDescent="0.25">
      <c r="A147" t="s">
        <v>42</v>
      </c>
      <c r="B147">
        <v>100</v>
      </c>
      <c r="D147">
        <v>100</v>
      </c>
      <c r="E147" s="29">
        <v>0</v>
      </c>
      <c r="F147" s="29"/>
      <c r="G147" s="29"/>
      <c r="H147" s="29"/>
      <c r="I147" s="16">
        <v>100</v>
      </c>
    </row>
    <row r="148" spans="1:111" x14ac:dyDescent="0.25">
      <c r="A148" t="s">
        <v>43</v>
      </c>
      <c r="B148">
        <v>500</v>
      </c>
      <c r="C148" s="55">
        <v>521.65</v>
      </c>
      <c r="D148">
        <v>500</v>
      </c>
      <c r="E148" s="29">
        <v>75.89</v>
      </c>
      <c r="F148" s="29"/>
      <c r="G148" s="29"/>
      <c r="H148" s="29"/>
      <c r="I148" s="16">
        <v>500</v>
      </c>
    </row>
    <row r="149" spans="1:111" x14ac:dyDescent="0.25">
      <c r="A149" t="s">
        <v>46</v>
      </c>
      <c r="B149">
        <v>600</v>
      </c>
      <c r="C149" s="55">
        <v>742.56</v>
      </c>
      <c r="D149">
        <v>700</v>
      </c>
      <c r="E149" s="29">
        <v>595.61</v>
      </c>
      <c r="F149" s="29"/>
      <c r="G149" s="29"/>
      <c r="H149" s="29"/>
      <c r="I149" s="16">
        <v>700</v>
      </c>
    </row>
    <row r="150" spans="1:111" x14ac:dyDescent="0.25">
      <c r="A150" t="s">
        <v>63</v>
      </c>
      <c r="B150">
        <v>900</v>
      </c>
      <c r="C150" s="55">
        <v>536.77</v>
      </c>
      <c r="D150">
        <v>900</v>
      </c>
      <c r="E150" s="29">
        <v>808.74</v>
      </c>
      <c r="F150" s="29"/>
      <c r="G150" s="29"/>
      <c r="H150" s="29"/>
      <c r="I150" s="16">
        <v>900</v>
      </c>
    </row>
    <row r="151" spans="1:111" x14ac:dyDescent="0.25">
      <c r="A151" t="s">
        <v>73</v>
      </c>
      <c r="B151">
        <v>15000</v>
      </c>
      <c r="C151" s="55">
        <v>11637</v>
      </c>
      <c r="D151">
        <v>15000</v>
      </c>
      <c r="E151" s="29">
        <v>14990</v>
      </c>
      <c r="F151" s="29"/>
      <c r="G151" s="29"/>
      <c r="H151" s="29"/>
      <c r="I151" s="18">
        <v>15000</v>
      </c>
    </row>
    <row r="152" spans="1:111" x14ac:dyDescent="0.25">
      <c r="A152" t="s">
        <v>74</v>
      </c>
      <c r="B152">
        <v>800</v>
      </c>
      <c r="C152" s="55">
        <v>523</v>
      </c>
      <c r="D152">
        <v>800</v>
      </c>
      <c r="E152" s="29">
        <v>821</v>
      </c>
      <c r="F152" s="29"/>
      <c r="G152" s="29"/>
      <c r="H152" s="29"/>
      <c r="I152" s="18">
        <v>800</v>
      </c>
    </row>
    <row r="153" spans="1:111" x14ac:dyDescent="0.25">
      <c r="A153" s="3" t="s">
        <v>50</v>
      </c>
      <c r="B153">
        <v>1500</v>
      </c>
      <c r="C153" s="55">
        <v>1048.82</v>
      </c>
      <c r="D153">
        <v>1500</v>
      </c>
      <c r="E153" s="29">
        <v>462.36</v>
      </c>
      <c r="F153" s="29"/>
      <c r="G153" s="29"/>
      <c r="H153" s="29"/>
      <c r="I153" s="18">
        <v>1500</v>
      </c>
    </row>
    <row r="154" spans="1:111" s="8" customFormat="1" ht="15.75" thickBot="1" x14ac:dyDescent="0.3">
      <c r="A154" s="9" t="s">
        <v>91</v>
      </c>
      <c r="C154" s="57"/>
      <c r="D154" s="8">
        <v>5000</v>
      </c>
      <c r="E154" s="28">
        <v>0</v>
      </c>
      <c r="F154" s="28"/>
      <c r="G154" s="28"/>
      <c r="H154" s="28"/>
      <c r="I154" s="21"/>
      <c r="J154" s="8">
        <v>5000</v>
      </c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</row>
    <row r="155" spans="1:111" ht="15.75" thickTop="1" x14ac:dyDescent="0.25">
      <c r="A155" s="15" t="s">
        <v>79</v>
      </c>
      <c r="B155" s="1">
        <f>SUM(B126:B153)</f>
        <v>103823</v>
      </c>
      <c r="C155" s="58">
        <f>SUM(C126:C153)</f>
        <v>86959.560000000012</v>
      </c>
      <c r="D155" s="1">
        <f>SUM(D126:D154)</f>
        <v>120096</v>
      </c>
      <c r="E155" s="29">
        <f>SUM(E126:E154)</f>
        <v>97341.909999999989</v>
      </c>
      <c r="F155" s="29"/>
      <c r="G155" s="29"/>
      <c r="H155" s="29"/>
      <c r="I155" s="20">
        <f>SUM(I126:I153)</f>
        <v>114460</v>
      </c>
      <c r="J155" s="1">
        <f>SUM(J154)</f>
        <v>5000</v>
      </c>
    </row>
    <row r="156" spans="1:111" x14ac:dyDescent="0.25">
      <c r="A156" t="s">
        <v>66</v>
      </c>
      <c r="C156" s="58">
        <v>122762.64</v>
      </c>
      <c r="D156" s="1">
        <f>SUM(D154:D155)</f>
        <v>125096</v>
      </c>
      <c r="E156" s="29">
        <f>SUM(E124)</f>
        <v>103290.9</v>
      </c>
      <c r="F156" s="29"/>
      <c r="G156" s="29"/>
      <c r="H156" s="29"/>
      <c r="I156" s="20">
        <f>SUM(I124)</f>
        <v>104000</v>
      </c>
    </row>
    <row r="157" spans="1:111" x14ac:dyDescent="0.25">
      <c r="A157" t="s">
        <v>105</v>
      </c>
      <c r="C157" s="55">
        <v>10677</v>
      </c>
      <c r="D157">
        <v>9000</v>
      </c>
      <c r="E157" s="29">
        <f>SUM(E122)</f>
        <v>8969.5</v>
      </c>
      <c r="F157" s="29"/>
      <c r="G157" s="29"/>
      <c r="H157" s="29"/>
      <c r="J157" s="1">
        <f>SUM(J121-J154)</f>
        <v>45689</v>
      </c>
      <c r="O157" t="s">
        <v>104</v>
      </c>
    </row>
    <row r="158" spans="1:111" x14ac:dyDescent="0.25">
      <c r="A158" s="16" t="s">
        <v>80</v>
      </c>
      <c r="B158" s="16" t="s">
        <v>109</v>
      </c>
      <c r="C158" s="55">
        <v>52666.18</v>
      </c>
      <c r="D158" s="16"/>
      <c r="E158" s="32"/>
      <c r="F158" s="32"/>
      <c r="G158" s="32"/>
      <c r="H158" s="32"/>
      <c r="I158" s="16">
        <v>61155</v>
      </c>
    </row>
    <row r="159" spans="1:111" ht="15.75" thickBot="1" x14ac:dyDescent="0.3">
      <c r="E159" s="29"/>
      <c r="F159" s="29"/>
      <c r="G159" s="29"/>
      <c r="H159" s="29"/>
    </row>
    <row r="160" spans="1:111" ht="15" customHeight="1" x14ac:dyDescent="0.25">
      <c r="A160" t="s">
        <v>85</v>
      </c>
      <c r="B160" s="30" t="s">
        <v>1</v>
      </c>
      <c r="C160" s="52" t="s">
        <v>88</v>
      </c>
      <c r="D160" s="30" t="s">
        <v>89</v>
      </c>
      <c r="E160" s="35" t="s">
        <v>95</v>
      </c>
      <c r="F160" s="36"/>
      <c r="G160" s="36"/>
      <c r="H160" s="36"/>
      <c r="I160" s="73" t="s">
        <v>96</v>
      </c>
    </row>
    <row r="161" spans="1:15" ht="15.75" thickBot="1" x14ac:dyDescent="0.3">
      <c r="A161" t="s">
        <v>82</v>
      </c>
      <c r="B161" s="31"/>
      <c r="C161" s="53"/>
      <c r="D161" s="31"/>
      <c r="E161" s="33">
        <v>2623.34</v>
      </c>
      <c r="F161" s="34"/>
      <c r="G161" s="34"/>
      <c r="H161" s="34"/>
      <c r="I161" s="74">
        <v>2100</v>
      </c>
    </row>
    <row r="162" spans="1:15" x14ac:dyDescent="0.25">
      <c r="A162" t="s">
        <v>20</v>
      </c>
      <c r="B162" s="11"/>
      <c r="C162" s="54">
        <v>20000</v>
      </c>
      <c r="D162" s="11"/>
      <c r="E162" s="29">
        <v>0</v>
      </c>
      <c r="F162" s="29"/>
      <c r="G162" s="29"/>
      <c r="H162" s="29"/>
      <c r="I162" s="16">
        <v>0</v>
      </c>
    </row>
    <row r="163" spans="1:15" ht="15.75" thickBot="1" x14ac:dyDescent="0.3">
      <c r="A163" s="8" t="s">
        <v>82</v>
      </c>
      <c r="B163" s="8">
        <v>1851</v>
      </c>
      <c r="C163" s="57">
        <v>1921.21</v>
      </c>
      <c r="D163" s="8">
        <v>0</v>
      </c>
      <c r="E163" s="28">
        <f>SUM(E161)</f>
        <v>2623.34</v>
      </c>
      <c r="F163" s="28"/>
      <c r="G163" s="28"/>
      <c r="H163" s="28"/>
      <c r="I163" s="18">
        <f>SUM(I161:I162)</f>
        <v>2100</v>
      </c>
    </row>
    <row r="164" spans="1:15" ht="15.75" thickTop="1" x14ac:dyDescent="0.25">
      <c r="A164" t="s">
        <v>83</v>
      </c>
      <c r="B164">
        <v>18000</v>
      </c>
      <c r="C164" s="55">
        <v>18000</v>
      </c>
      <c r="D164">
        <v>0</v>
      </c>
      <c r="E164" s="29">
        <v>0</v>
      </c>
      <c r="F164" s="29"/>
      <c r="G164" s="29"/>
      <c r="H164" s="29"/>
      <c r="I164" s="16">
        <v>2100</v>
      </c>
      <c r="J164" s="76" t="s">
        <v>98</v>
      </c>
      <c r="K164" s="76"/>
      <c r="L164" s="76"/>
      <c r="M164" s="76"/>
      <c r="N164" s="76"/>
      <c r="O164" s="76"/>
    </row>
    <row r="165" spans="1:15" x14ac:dyDescent="0.25">
      <c r="A165" t="s">
        <v>34</v>
      </c>
      <c r="E165" s="29">
        <v>0</v>
      </c>
      <c r="F165" s="29"/>
      <c r="G165" s="29"/>
      <c r="H165" s="29"/>
    </row>
    <row r="166" spans="1:15" ht="15.75" thickBot="1" x14ac:dyDescent="0.3">
      <c r="A166" t="s">
        <v>84</v>
      </c>
      <c r="B166" s="26"/>
      <c r="C166" s="57"/>
      <c r="D166" s="26"/>
      <c r="E166" s="38">
        <v>2623.34</v>
      </c>
      <c r="F166" s="38"/>
      <c r="G166" s="38"/>
      <c r="H166" s="38"/>
      <c r="I166" s="21"/>
    </row>
    <row r="167" spans="1:15" ht="15.75" thickTop="1" x14ac:dyDescent="0.25"/>
  </sheetData>
  <mergeCells count="1">
    <mergeCell ref="J164:O164"/>
  </mergeCells>
  <printOptions gridLines="1"/>
  <pageMargins left="0.25" right="0" top="0.25" bottom="0.2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2021-01-19T15:32:53Z</cp:lastPrinted>
  <dcterms:created xsi:type="dcterms:W3CDTF">2018-10-11T18:17:04Z</dcterms:created>
  <dcterms:modified xsi:type="dcterms:W3CDTF">2021-01-19T21:50:18Z</dcterms:modified>
</cp:coreProperties>
</file>